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120" windowWidth="23040" windowHeight="9060" activeTab="2"/>
  </bookViews>
  <sheets>
    <sheet name="приложение 9" sheetId="1" r:id="rId1"/>
    <sheet name="приложение 11" sheetId="3" r:id="rId2"/>
    <sheet name="приложение 12" sheetId="4" r:id="rId3"/>
  </sheets>
  <definedNames>
    <definedName name="_xlnm._FilterDatabase" localSheetId="0" hidden="1">'приложение 9'!$A$8:$H$513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4" i="4" l="1"/>
  <c r="G173" i="4"/>
  <c r="F173" i="4"/>
  <c r="G172" i="4"/>
  <c r="F172" i="4"/>
  <c r="G170" i="4"/>
  <c r="F170" i="4"/>
  <c r="G168" i="4"/>
  <c r="F168" i="4"/>
  <c r="G165" i="4"/>
  <c r="F165" i="4"/>
  <c r="G163" i="4"/>
  <c r="F163" i="4"/>
  <c r="G161" i="4"/>
  <c r="F161" i="4"/>
  <c r="G159" i="4"/>
  <c r="F159" i="4"/>
  <c r="G157" i="4"/>
  <c r="F157" i="4"/>
  <c r="G155" i="4"/>
  <c r="F155" i="4"/>
  <c r="G153" i="4"/>
  <c r="F153" i="4"/>
  <c r="G151" i="4"/>
  <c r="F151" i="4"/>
  <c r="G149" i="4"/>
  <c r="F149" i="4"/>
  <c r="G145" i="4"/>
  <c r="F145" i="4"/>
  <c r="G144" i="4"/>
  <c r="F144" i="4"/>
  <c r="G142" i="4"/>
  <c r="F142" i="4"/>
  <c r="G140" i="4"/>
  <c r="F140" i="4"/>
  <c r="G138" i="4"/>
  <c r="F138" i="4"/>
  <c r="G137" i="4"/>
  <c r="F137" i="4"/>
  <c r="G135" i="4"/>
  <c r="F135" i="4"/>
  <c r="G134" i="4"/>
  <c r="F134" i="4"/>
  <c r="G132" i="4"/>
  <c r="F132" i="4"/>
  <c r="G131" i="4"/>
  <c r="F131" i="4"/>
  <c r="G128" i="4"/>
  <c r="F128" i="4"/>
  <c r="G126" i="4"/>
  <c r="F126" i="4"/>
  <c r="G125" i="4"/>
  <c r="F125" i="4"/>
  <c r="G119" i="4"/>
  <c r="F119" i="4"/>
  <c r="G115" i="4"/>
  <c r="F115" i="4"/>
  <c r="G113" i="4"/>
  <c r="F113" i="4"/>
  <c r="G111" i="4"/>
  <c r="F111" i="4"/>
  <c r="G109" i="4"/>
  <c r="F109" i="4"/>
  <c r="G107" i="4"/>
  <c r="F107" i="4"/>
  <c r="G106" i="4"/>
  <c r="F106" i="4"/>
  <c r="G104" i="4"/>
  <c r="F104" i="4"/>
  <c r="G102" i="4"/>
  <c r="F102" i="4"/>
  <c r="G101" i="4"/>
  <c r="F101" i="4"/>
  <c r="G99" i="4"/>
  <c r="F99" i="4"/>
  <c r="G98" i="4"/>
  <c r="F98" i="4"/>
  <c r="G96" i="4"/>
  <c r="F96" i="4"/>
  <c r="G95" i="4"/>
  <c r="F95" i="4"/>
  <c r="G93" i="4"/>
  <c r="F93" i="4"/>
  <c r="F92" i="4"/>
  <c r="G91" i="4"/>
  <c r="F91" i="4"/>
  <c r="G89" i="4"/>
  <c r="F89" i="4"/>
  <c r="G88" i="4"/>
  <c r="F88" i="4"/>
  <c r="G86" i="4"/>
  <c r="F86" i="4"/>
  <c r="G84" i="4"/>
  <c r="F84" i="4"/>
  <c r="G82" i="4"/>
  <c r="F82" i="4"/>
  <c r="G80" i="4"/>
  <c r="F80" i="4"/>
  <c r="G79" i="4"/>
  <c r="F79" i="4"/>
  <c r="G78" i="4"/>
  <c r="F78" i="4"/>
  <c r="G76" i="4"/>
  <c r="F76" i="4"/>
  <c r="G74" i="4"/>
  <c r="F74" i="4"/>
  <c r="G73" i="4"/>
  <c r="F73" i="4"/>
  <c r="G68" i="4"/>
  <c r="F68" i="4"/>
  <c r="G66" i="4"/>
  <c r="F66" i="4"/>
  <c r="G65" i="4"/>
  <c r="F65" i="4"/>
  <c r="G63" i="4"/>
  <c r="F63" i="4"/>
  <c r="G61" i="4"/>
  <c r="F61" i="4"/>
  <c r="G60" i="4"/>
  <c r="F60" i="4"/>
  <c r="G58" i="4"/>
  <c r="F58" i="4"/>
  <c r="G57" i="4"/>
  <c r="F57" i="4"/>
  <c r="G55" i="4"/>
  <c r="F55" i="4"/>
  <c r="G54" i="4"/>
  <c r="F54" i="4"/>
  <c r="G53" i="4"/>
  <c r="F53" i="4"/>
  <c r="G51" i="4"/>
  <c r="F51" i="4"/>
  <c r="G49" i="4"/>
  <c r="F49" i="4"/>
  <c r="G48" i="4"/>
  <c r="F48" i="4"/>
  <c r="G47" i="4"/>
  <c r="F47" i="4"/>
  <c r="G45" i="4"/>
  <c r="F45" i="4"/>
  <c r="G42" i="4"/>
  <c r="F42" i="4"/>
  <c r="G40" i="4"/>
  <c r="F40" i="4"/>
  <c r="G39" i="4"/>
  <c r="F39" i="4"/>
  <c r="G37" i="4"/>
  <c r="F37" i="4"/>
  <c r="G35" i="4"/>
  <c r="F35" i="4"/>
  <c r="G33" i="4"/>
  <c r="F33" i="4"/>
  <c r="G32" i="4"/>
  <c r="F32" i="4"/>
  <c r="G30" i="4"/>
  <c r="F30" i="4"/>
  <c r="G28" i="4"/>
  <c r="F28" i="4"/>
  <c r="G26" i="4"/>
  <c r="F26" i="4"/>
  <c r="G24" i="4"/>
  <c r="F24" i="4"/>
  <c r="G22" i="4"/>
  <c r="F22" i="4"/>
  <c r="G20" i="4"/>
  <c r="F20" i="4"/>
  <c r="G18" i="4"/>
  <c r="F18" i="4"/>
  <c r="G16" i="4"/>
  <c r="F16" i="4"/>
  <c r="G14" i="4"/>
  <c r="F14" i="4"/>
  <c r="G12" i="4"/>
  <c r="F12" i="4"/>
  <c r="G11" i="4"/>
  <c r="F11" i="4"/>
  <c r="G10" i="4"/>
  <c r="F10" i="4"/>
  <c r="F173" i="3"/>
  <c r="F172" i="3"/>
  <c r="F170" i="3"/>
  <c r="F168" i="3"/>
  <c r="F165" i="3"/>
  <c r="F163" i="3"/>
  <c r="F161" i="3"/>
  <c r="F159" i="3"/>
  <c r="F157" i="3"/>
  <c r="F155" i="3"/>
  <c r="F153" i="3"/>
  <c r="F151" i="3"/>
  <c r="F149" i="3"/>
  <c r="F145" i="3"/>
  <c r="F144" i="3"/>
  <c r="F142" i="3"/>
  <c r="F140" i="3"/>
  <c r="F138" i="3"/>
  <c r="F137" i="3"/>
  <c r="F135" i="3"/>
  <c r="F134" i="3"/>
  <c r="F132" i="3"/>
  <c r="F131" i="3"/>
  <c r="F128" i="3"/>
  <c r="F126" i="3"/>
  <c r="F125" i="3"/>
  <c r="F119" i="3"/>
  <c r="F115" i="3"/>
  <c r="F113" i="3"/>
  <c r="F111" i="3"/>
  <c r="F109" i="3"/>
  <c r="F107" i="3"/>
  <c r="F106" i="3"/>
  <c r="F104" i="3"/>
  <c r="F102" i="3"/>
  <c r="F101" i="3"/>
  <c r="F99" i="3"/>
  <c r="F98" i="3"/>
  <c r="F96" i="3"/>
  <c r="F95" i="3"/>
  <c r="F93" i="3"/>
  <c r="F91" i="3"/>
  <c r="F89" i="3"/>
  <c r="F88" i="3"/>
  <c r="F86" i="3"/>
  <c r="F84" i="3"/>
  <c r="F82" i="3"/>
  <c r="F80" i="3"/>
  <c r="F79" i="3"/>
  <c r="F78" i="3"/>
  <c r="F76" i="3"/>
  <c r="F74" i="3"/>
  <c r="F73" i="3"/>
  <c r="F68" i="3"/>
  <c r="F66" i="3"/>
  <c r="F65" i="3"/>
  <c r="F63" i="3"/>
  <c r="F61" i="3"/>
  <c r="F60" i="3"/>
  <c r="F58" i="3"/>
  <c r="F57" i="3"/>
  <c r="F55" i="3"/>
  <c r="F54" i="3"/>
  <c r="F53" i="3"/>
  <c r="F51" i="3"/>
  <c r="F49" i="3"/>
  <c r="F48" i="3"/>
  <c r="F47" i="3"/>
  <c r="F45" i="3"/>
  <c r="F42" i="3"/>
  <c r="F40" i="3"/>
  <c r="F39" i="3"/>
  <c r="F37" i="3"/>
  <c r="F35" i="3"/>
  <c r="F33" i="3"/>
  <c r="F32" i="3"/>
  <c r="F30" i="3"/>
  <c r="F28" i="3"/>
  <c r="F26" i="3"/>
  <c r="F24" i="3"/>
  <c r="F22" i="3"/>
  <c r="F20" i="3"/>
  <c r="F18" i="3"/>
  <c r="F16" i="3"/>
  <c r="F14" i="3"/>
  <c r="F12" i="3"/>
  <c r="F11" i="3"/>
  <c r="F10" i="3"/>
</calcChain>
</file>

<file path=xl/sharedStrings.xml><?xml version="1.0" encoding="utf-8"?>
<sst xmlns="http://schemas.openxmlformats.org/spreadsheetml/2006/main" count="4014" uniqueCount="647">
  <si>
    <t>Приложение 9</t>
  </si>
  <si>
    <t>к проекту бюджета</t>
  </si>
  <si>
    <t>Чаа-Хольского кожууна Республики Тыва</t>
  </si>
  <si>
    <t>на 2026 год и плановый период 2027 и 2028 годов</t>
  </si>
  <si>
    <t>Ведомственная структура расходов бюджета</t>
  </si>
  <si>
    <t>муниципального района "Чаа-Хольский кожуун Республики Тыва" на 2026 год</t>
  </si>
  <si>
    <t>(тыс. рублей)</t>
  </si>
  <si>
    <t>Наименование</t>
  </si>
  <si>
    <t>ГРБС</t>
  </si>
  <si>
    <t>Рз</t>
  </si>
  <si>
    <t>Пр</t>
  </si>
  <si>
    <t>ЦСР</t>
  </si>
  <si>
    <t>ВР</t>
  </si>
  <si>
    <t>Сумма 2026 год</t>
  </si>
  <si>
    <t>Финансовое управление администрации Чаа-Хольского кожууна</t>
  </si>
  <si>
    <t>971</t>
  </si>
  <si>
    <t>ОБЩЕГОСУДАРСТВЕННЫЕ ВОПРОСЫ</t>
  </si>
  <si>
    <t>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</si>
  <si>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</si>
  <si>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</si>
  <si>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8900000000</t>
  </si>
  <si>
    <t>89.0.00.00000</t>
  </si>
  <si>
    <t>8910000000</t>
  </si>
  <si>
    <t>89.1.00.00000</t>
  </si>
  <si>
    <t>Расходы на выплаты по оплате труда работников финансового органа Чаа-Хольского кожууна</t>
  </si>
  <si>
    <t>89.1.00.00110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</si>
  <si>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</si>
  <si>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</si>
  <si>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</si>
  <si>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</si>
  <si>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</si>
  <si>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</si>
  <si>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</si>
  <si>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</si>
  <si>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</si>
  <si>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</si>
  <si>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</si>
  <si>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</si>
  <si>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Расходы на обеспечение функций финансового органа Чаа-Хольского кожууна</t>
  </si>
  <si>
    <t>89.1.00.00190</t>
  </si>
  <si>
    <t>Иные выплаты персоналу государственных (муниципальных) органов, за исключением фонда оплаты труда</t>
  </si>
  <si>
    <t>122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</si>
  <si>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</si>
  <si>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</si>
  <si>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</si>
  <si>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</si>
  <si>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</si>
  <si>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</si>
  <si>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Другие общегосударственные вопросы</t>
  </si>
  <si>
    <t>13</t>
  </si>
  <si>
    <t>1100000000</t>
  </si>
  <si>
    <t>11.0.00.00000</t>
  </si>
  <si>
    <t>1130000000</t>
  </si>
  <si>
    <t>11.3.00.00000</t>
  </si>
  <si>
    <t>11.3.00.00211</t>
  </si>
  <si>
    <t>НАЦИОНАЛЬНАЯ ОБОРОНА</t>
  </si>
  <si>
    <t>02</t>
  </si>
  <si>
    <t>Мобилизационная и вневойсковая подготовка</t>
  </si>
  <si>
    <t>03</t>
  </si>
  <si>
    <t>9900000000</t>
  </si>
  <si>
    <t>99.0.00.00000</t>
  </si>
  <si>
    <t>9990000000</t>
  </si>
  <si>
    <t>99.9.00.00000</t>
  </si>
  <si>
    <t>Осуществление первичного воинского учета на территориях, где отсутствуют военные комиссариаты</t>
  </si>
  <si>
    <t>99.9.00.51180</t>
  </si>
  <si>
    <t>Субвенции</t>
  </si>
  <si>
    <t>530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</si>
  <si>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</si>
  <si>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</si>
  <si>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</si>
  <si>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0900000000</t>
  </si>
  <si>
    <t>09.0.00.00000</t>
  </si>
  <si>
    <t>0920000000</t>
  </si>
  <si>
    <t>09.2.00.00000</t>
  </si>
  <si>
    <t>Межбюджетные трансферты</t>
  </si>
  <si>
    <t>09.2.00.70010</t>
  </si>
  <si>
    <t>Дотации</t>
  </si>
  <si>
    <t>510</t>
  </si>
  <si>
    <t>Дотации на выравнивание бюджетной обеспеченности</t>
  </si>
  <si>
    <t>511</t>
  </si>
  <si>
    <t>9700000000</t>
  </si>
  <si>
    <t>97.0.00.00000</t>
  </si>
  <si>
    <t>9710000000</t>
  </si>
  <si>
    <t>97.1.00.00000</t>
  </si>
  <si>
    <t>9710200000</t>
  </si>
  <si>
    <t>97.1.02.00000</t>
  </si>
  <si>
    <t>Дотации на выравнивание бюджетной обеспеченности сельским поселениям</t>
  </si>
  <si>
    <t>97.1.02.76010</t>
  </si>
  <si>
    <t>Прочие межбюджетные трансферты общего характера</t>
  </si>
  <si>
    <t>Закупка товаров, работ и услуг для обеспечения государственных (муниципальных) нужд</t>
  </si>
  <si>
    <t>97.0.00.07650</t>
  </si>
  <si>
    <t>Иные межбюджетные трансферты</t>
  </si>
  <si>
    <t>540</t>
  </si>
  <si>
    <t>Межбюджетные трансферты бюджетам сельских поселений на оплату коммунальных услуг</t>
  </si>
  <si>
    <t>97.0.00.75020</t>
  </si>
  <si>
    <t>Межбюджетные трансферты бюджетам сельских поселений, расположенных в труднодоступных населенных пунктах</t>
  </si>
  <si>
    <t>97.0.00.75060</t>
  </si>
  <si>
    <t>Администрация Чаа-Хольского кожууна Республики Тыва</t>
  </si>
  <si>
    <t>972</t>
  </si>
  <si>
    <t>Функционирование высшего должностного лица субъекта Российской Федерации и муниципального образования</t>
  </si>
  <si>
    <t>7800000000</t>
  </si>
  <si>
    <t>78.0.00.00000</t>
  </si>
  <si>
    <t>7860000000</t>
  </si>
  <si>
    <t>78.6.00.00000</t>
  </si>
  <si>
    <t>Председатель Администрации Чаа-Хольского кожууна Республики Тыва</t>
  </si>
  <si>
    <t>78.6.00.00111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</si>
  <si>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</si>
  <si>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</si>
  <si>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Расходы на выплаты по оплате труда работников Аппарата Администрации Чаа-Хольского кожууна Республики Тыва</t>
  </si>
  <si>
    <t>78.6.00.00113</t>
  </si>
  <si>
    <t>Обеспечение функционирования Аппарата Администрации Чаа-Хольского кожууна Республики Тыва</t>
  </si>
  <si>
    <t>78.6.00.00193</t>
  </si>
  <si>
    <t>Закупка энергетических ресурсов</t>
  </si>
  <si>
    <t>247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</si>
  <si>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</si>
  <si>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</si>
  <si>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</si>
  <si>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</si>
  <si>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</si>
  <si>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</si>
  <si>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</si>
  <si>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05</t>
  </si>
  <si>
    <t>9200000000</t>
  </si>
  <si>
    <t>92.0.00.00000</t>
  </si>
  <si>
    <t>92.0.00.51200</t>
  </si>
  <si>
    <t>Обеспечение проведения выборов и референдумов</t>
  </si>
  <si>
    <t>07</t>
  </si>
  <si>
    <t>9400000000</t>
  </si>
  <si>
    <t>94.0.00.00000</t>
  </si>
  <si>
    <t>9450000000</t>
  </si>
  <si>
    <t>94.5.00.00000</t>
  </si>
  <si>
    <t>Аппарат Территориальной Избирательной комиссии Чаа-Хольского кожууна Республики Тыва</t>
  </si>
  <si>
    <t>94.5.00.00192</t>
  </si>
  <si>
    <t>Специальные расходы</t>
  </si>
  <si>
    <t>880</t>
  </si>
  <si>
    <t>Резервные фонды</t>
  </si>
  <si>
    <t>11</t>
  </si>
  <si>
    <t>9750000000</t>
  </si>
  <si>
    <t>97.5.00.00000</t>
  </si>
  <si>
    <t>Резервный фонд Чаа-Хольского кожууна Республики Тыва</t>
  </si>
  <si>
    <t>97.5.04.00000</t>
  </si>
  <si>
    <t>Резервные средства</t>
  </si>
  <si>
    <t>870</t>
  </si>
  <si>
    <t>2700000000</t>
  </si>
  <si>
    <t>27.0.00.00000</t>
  </si>
  <si>
    <t>2700200000</t>
  </si>
  <si>
    <t>27.0.02.00000</t>
  </si>
  <si>
    <t>Реализация мероприятий программы "Обеспечение деятельности органов местного самоуправления на 2019-2022 годы"</t>
  </si>
  <si>
    <t>27.0.02.03600</t>
  </si>
  <si>
    <t>Уплата иных платежей</t>
  </si>
  <si>
    <t>853</t>
  </si>
  <si>
    <t>Осуществление государственных полномочий по созданию, организации и обеспечению деятельности административных комиссий</t>
  </si>
  <si>
    <t>97.0.00.76130</t>
  </si>
  <si>
    <t>НАЦИОНАЛЬНАЯ БЕЗОПАСНОСТЬ И ПРАВООХРАНИТЕЛЬНАЯ ДЕЯТЕЛЬНОСТЬ</t>
  </si>
  <si>
    <t>Гражданская оборона</t>
  </si>
  <si>
    <t>09</t>
  </si>
  <si>
    <t>7700000000</t>
  </si>
  <si>
    <t>77.0.00.00000</t>
  </si>
  <si>
    <t>Мероприятия по предупреждению и ликвидации последствий чрезвычайных ситуаций и стихийных бедствий</t>
  </si>
  <si>
    <t>77.0.00.20020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</si>
  <si>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</si>
  <si>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</si>
  <si>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0300000000</t>
  </si>
  <si>
    <t>03.0.00.00000</t>
  </si>
  <si>
    <t>03.0.00.20230</t>
  </si>
  <si>
    <t>НАЦИОНАЛЬНАЯ ЭКОНОМИКА</t>
  </si>
  <si>
    <t>Дорожное хозяйство (дорожные фонды)</t>
  </si>
  <si>
    <t>0400000000</t>
  </si>
  <si>
    <t>04.0.00.00000</t>
  </si>
  <si>
    <t>0405500000</t>
  </si>
  <si>
    <t>04.0.55.00000</t>
  </si>
  <si>
    <t>04.0.55.05000</t>
  </si>
  <si>
    <t>Другие вопросы в области национальной экономики</t>
  </si>
  <si>
    <t>12</t>
  </si>
  <si>
    <t>0600000000</t>
  </si>
  <si>
    <t>06.0.00.00000</t>
  </si>
  <si>
    <t>0610000000</t>
  </si>
  <si>
    <t>06.1.00.00000</t>
  </si>
  <si>
    <t>06.1.00.73200</t>
  </si>
  <si>
    <t>06.1.00.75200</t>
  </si>
  <si>
    <t>2000000000</t>
  </si>
  <si>
    <t>20.0.00.00000</t>
  </si>
  <si>
    <t>2020000000</t>
  </si>
  <si>
    <t>20.2.00.00000</t>
  </si>
  <si>
    <t>2020100000</t>
  </si>
  <si>
    <t>20.2.01.00000</t>
  </si>
  <si>
    <t>Реализация мероприятий программы "Поддержка и развитие малого и среднего предпринимательства в Чаа-Хольском кожууне на 2017-2020 годы"</t>
  </si>
  <si>
    <t>20.2.01.L5270</t>
  </si>
  <si>
    <t>2600000000</t>
  </si>
  <si>
    <t>26.0.00.00000</t>
  </si>
  <si>
    <t>2600200000</t>
  </si>
  <si>
    <t>26.0.02.00000</t>
  </si>
  <si>
    <t>Реализация меропрриятий программы "Развитие земельно-имущественных отношений на территории муниципального района "Чаа-Хольский кожуун Республики Тыва" на 2019-2021 годы"</t>
  </si>
  <si>
    <t>26.0.02.02600</t>
  </si>
  <si>
    <t>ЖИЛИЩНО-КОММУНАЛЬНОЕ ХОЗЯЙСТВО</t>
  </si>
  <si>
    <t>Коммунальное хозяйство</t>
  </si>
  <si>
    <t>0500000000</t>
  </si>
  <si>
    <t>05.0.00.00000</t>
  </si>
  <si>
    <t>0540000000</t>
  </si>
  <si>
    <t>05.4.00.00000</t>
  </si>
  <si>
    <t>Реализация мероприятий подпрограммы "Комплексное развитие и модернизация систем коммунальной инфраструктуры Чаа-Хольского кожууна"</t>
  </si>
  <si>
    <t>05.4.00.00350</t>
  </si>
  <si>
    <t>0550000000</t>
  </si>
  <si>
    <t>05.5.00.00000</t>
  </si>
  <si>
    <t>Реализация мероприятий подпрограммы "Снабжение населения Чаа-Хольского кожууна чистой водопроводной водой"</t>
  </si>
  <si>
    <t>05.5.00.75030</t>
  </si>
  <si>
    <t>1900000000</t>
  </si>
  <si>
    <t>19.0.00.00000</t>
  </si>
  <si>
    <t>1930000000</t>
  </si>
  <si>
    <t>19.3.00.00000</t>
  </si>
  <si>
    <t>1930400000</t>
  </si>
  <si>
    <t>19.3.04.00000</t>
  </si>
  <si>
    <t>Субсидии на возмещение убытков, связанных с применением государственных регулируемых цен на электрическую энергию, тепловую энергию и водоснабжение, вырабатываемыми муниципальными организациями коммунального комплекса, понесенных в процессе выработки</t>
  </si>
  <si>
    <t>19.3.04.75010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</si>
  <si>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</si>
  <si>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</si>
  <si>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</si>
  <si>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</si>
  <si>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Благоустройство</t>
  </si>
  <si>
    <t/>
  </si>
  <si>
    <t>2800000000</t>
  </si>
  <si>
    <t>28.0.00.00000</t>
  </si>
  <si>
    <t>280И200000</t>
  </si>
  <si>
    <t>28.0.И2.00000</t>
  </si>
  <si>
    <t>Субсидии на реализацию программ формирования современной городской среды</t>
  </si>
  <si>
    <t>28.0.И2.55550</t>
  </si>
  <si>
    <t>6000000000</t>
  </si>
  <si>
    <t>60.0.00.00000</t>
  </si>
  <si>
    <t>6000700000</t>
  </si>
  <si>
    <t>60.0.07.00000</t>
  </si>
  <si>
    <t>Реализация мероприятий по благоустройству с.Чаа-Холь</t>
  </si>
  <si>
    <t>60.0.07.01100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</si>
  <si>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</si>
  <si>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</si>
  <si>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</si>
  <si>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Другие вопросы в области образования</t>
  </si>
  <si>
    <t>8930000000</t>
  </si>
  <si>
    <t>89.3.00.00000</t>
  </si>
  <si>
    <t>Расходы на выплаты по оплате труда начальника управления образования администрации Чаа-Хольского кожууна</t>
  </si>
  <si>
    <t>89.3.00.00110</t>
  </si>
  <si>
    <t>Субвенции местным бюджетам на содержание специалистов, осуществляющих переданные полномочия Республики Тыва по опеке и попечительству</t>
  </si>
  <si>
    <t>89.3.00.76170</t>
  </si>
  <si>
    <t>Осуществление государственных полномочий по созданию, организации и обеспечению деятельности комиссий по делам несовершеннолетних</t>
  </si>
  <si>
    <t>97.0.00.76100</t>
  </si>
  <si>
    <t>КУЛЬТУРА, КИНЕМАТОГРАФИЯ</t>
  </si>
  <si>
    <t>08</t>
  </si>
  <si>
    <t>Культура</t>
  </si>
  <si>
    <t>0800000000</t>
  </si>
  <si>
    <t>08.0.00.00000</t>
  </si>
  <si>
    <t>0820000000</t>
  </si>
  <si>
    <t>08.2.00.00000</t>
  </si>
  <si>
    <t>0820100000</t>
  </si>
  <si>
    <t>08.2.01.00000</t>
  </si>
  <si>
    <t>Реализация мероприятий подпрограммы "Развитие туризма в Чаа-Хольском кожууне на 2018-2020 годы"</t>
  </si>
  <si>
    <t>08.2.01.44100</t>
  </si>
  <si>
    <t>Другие вопросы в области культуры, кинематографии</t>
  </si>
  <si>
    <t>8940000000</t>
  </si>
  <si>
    <t>89.4.00.00000</t>
  </si>
  <si>
    <t>Расходы на выплаты по оплате труда начальника управления культуры и искусства администрации Чаа-Хольского кожууна</t>
  </si>
  <si>
    <t>89.4.00.00110</t>
  </si>
  <si>
    <t>СОЦИАЛЬНАЯ ПОЛИТИКА</t>
  </si>
  <si>
    <t>Охрана семьи и детства</t>
  </si>
  <si>
    <t>1600000000</t>
  </si>
  <si>
    <t>16.0.00.00000</t>
  </si>
  <si>
    <t>1640000000</t>
  </si>
  <si>
    <t>16.4.00.00000</t>
  </si>
  <si>
    <t>Реализация мероприятий программы "Обеспечение жильем молодых семей в Чаа-Хольском кожууне Республики Тыва на 2016-2020 годы"</t>
  </si>
  <si>
    <t>16.4.00.L4970</t>
  </si>
  <si>
    <t>Социальные выплаты гражданам, кроме публичных нормативных социальных выплат</t>
  </si>
  <si>
    <t>320</t>
  </si>
  <si>
    <t>Субсидии гражданам на приобретение жилья</t>
  </si>
  <si>
    <t>322</t>
  </si>
  <si>
    <t>Субвенции на выплаты денежных средств на содержание детей в семьях опекунов (попечителей), в приемных семьях и вознаграждения, причитающегося приемным родителям</t>
  </si>
  <si>
    <t>89.3.00.76180</t>
  </si>
  <si>
    <t>Пособия, компенсации и иные социальные выплаты гражданам, кроме публичных нормативных обязательств</t>
  </si>
  <si>
    <t>321</t>
  </si>
  <si>
    <t>Хурал представителей Чаа-Хольского кожууна Республики Тыва</t>
  </si>
  <si>
    <t>973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</si>
  <si>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</si>
  <si>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7900000000</t>
  </si>
  <si>
    <t>79.0.00.00000</t>
  </si>
  <si>
    <t>7960000000</t>
  </si>
  <si>
    <t>79.6.00.00000</t>
  </si>
  <si>
    <t>Председатель Хурала представителей Чаа-Хольского кожууна Республики Тыва</t>
  </si>
  <si>
    <t>79.6.00.00111</t>
  </si>
  <si>
    <t>Депутаты Хурала представителей Чаа-Хольского кожууна Республики Тыва</t>
  </si>
  <si>
    <t>79.6.00.00112</t>
  </si>
  <si>
    <t>Аппарат Хурала представителей Чаа-Хольского кожууна Республики Тыва</t>
  </si>
  <si>
    <t>79.6.00.00193</t>
  </si>
  <si>
    <t>Управление труда и социального развития Чаа-Хольского кожууна</t>
  </si>
  <si>
    <t>978</t>
  </si>
  <si>
    <t>Социальное обеспечение населения</t>
  </si>
  <si>
    <t>0100000000</t>
  </si>
  <si>
    <t>01.0.00.00000</t>
  </si>
  <si>
    <t>0120000000</t>
  </si>
  <si>
    <t>01.2.00.00000</t>
  </si>
  <si>
    <t>Субвенции на оплату жилищно-коммунальных услуг отдельным категориям граждан</t>
  </si>
  <si>
    <t>01.2.00.52500</t>
  </si>
  <si>
    <t>Социальное обеспечение и иные выплаты населению</t>
  </si>
  <si>
    <t>300</t>
  </si>
  <si>
    <t>0130000000</t>
  </si>
  <si>
    <t>01.3.00.00000</t>
  </si>
  <si>
    <t>0130100000</t>
  </si>
  <si>
    <t>01.3.01.00000</t>
  </si>
  <si>
    <t>Осуществление переданных органам местного самоуправления полномочий в области социальной поддержки ветеранов труда и труженников тыла</t>
  </si>
  <si>
    <t>01.3.01.76060</t>
  </si>
  <si>
    <t>0160000000</t>
  </si>
  <si>
    <t>01.6.00.00000</t>
  </si>
  <si>
    <t>Осуществление переданных органам местного самоуправления полномочий по предоставлению гражданам субсидий на оплату жилых помещений и коммунальных услуг</t>
  </si>
  <si>
    <t>01.6.00.76030</t>
  </si>
  <si>
    <t>0170000000</t>
  </si>
  <si>
    <t>01.7.00.00000</t>
  </si>
  <si>
    <t>0170300000</t>
  </si>
  <si>
    <t>01.7.03.00000</t>
  </si>
  <si>
    <t>Субвенции на реализацию ЗРТ "О погребении и похоронном деле в Республике Тыва"</t>
  </si>
  <si>
    <t>01.7.03.76120</t>
  </si>
  <si>
    <t>Другие вопросы в области социальной политики</t>
  </si>
  <si>
    <t>0110000000</t>
  </si>
  <si>
    <t>01.1.00.00000</t>
  </si>
  <si>
    <t>Осуществление переданных органам местного самоуправления полномочий в области организации предоставления гражданам субсидий на оплату жилых помещений и коммунальных услуг</t>
  </si>
  <si>
    <t>01.1.00.76040</t>
  </si>
  <si>
    <t>8950000000</t>
  </si>
  <si>
    <t>89.5.00.00000</t>
  </si>
  <si>
    <t>89.5.00.00110</t>
  </si>
  <si>
    <t>Расходы на обеспечение функций управления труда и социального развития администрации Чаа-Хольского кожууна</t>
  </si>
  <si>
    <t>89.5.00.00190</t>
  </si>
  <si>
    <t>Сельскохозяйственный отдел Чаа-Хольского района</t>
  </si>
  <si>
    <t>979</t>
  </si>
  <si>
    <t>Сельское хозяйство и рыболовство</t>
  </si>
  <si>
    <t>1800000000</t>
  </si>
  <si>
    <t>18.0.00.00000</t>
  </si>
  <si>
    <t>1810000000</t>
  </si>
  <si>
    <t>18.1.00.00000</t>
  </si>
  <si>
    <t>18.1.00.00190</t>
  </si>
  <si>
    <t>1840000000</t>
  </si>
  <si>
    <t>18.4.00.00000</t>
  </si>
  <si>
    <t>18.4.00.76140</t>
  </si>
  <si>
    <t>8920000000</t>
  </si>
  <si>
    <t>89.2.00.00000</t>
  </si>
  <si>
    <t>Расходы на выплаты по оплате труда работников сельскохозяйственного отдела администрации Чаа-Хольского кожууна</t>
  </si>
  <si>
    <t>89.2.00.00110</t>
  </si>
  <si>
    <t>89.2.00.00190</t>
  </si>
  <si>
    <t>Управление образования администрации Чаа-Хольского кожууна Республики Тыва</t>
  </si>
  <si>
    <t>980</t>
  </si>
  <si>
    <t>Дошкольное образование</t>
  </si>
  <si>
    <t>Реализация мероприятий подпрограммы "О дополнительных мерах по борьбе с туберкулезом в Чаа-Хольском кожууне"</t>
  </si>
  <si>
    <t>06.0.00.73200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</si>
  <si>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</si>
  <si>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</si>
  <si>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</si>
  <si>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</si>
  <si>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1110000000</t>
  </si>
  <si>
    <t>11.1.00.00000</t>
  </si>
  <si>
    <t>Реализация мерпориятий подпрограммы "Развитие дошкольного образования" за счет местного бюджета</t>
  </si>
  <si>
    <t>11.1.00.00590</t>
  </si>
  <si>
    <t>Реализация мерпориятий подпрограммы "Развитие дошкольного образования" за счет субвенции</t>
  </si>
  <si>
    <t>11.1.00.76020</t>
  </si>
  <si>
    <t>Реализация мерпориятий подпрограммы "Развитие дошкольного образования" учебные расходы</t>
  </si>
  <si>
    <t>11.1.00.7602У</t>
  </si>
  <si>
    <t>Общее образование</t>
  </si>
  <si>
    <t>1120000000</t>
  </si>
  <si>
    <t>11.2.00.00000</t>
  </si>
  <si>
    <t>Реализация мерпориятий подпрограммы "Развитие общего образования" за счет местного бюджета</t>
  </si>
  <si>
    <t>11.2.00.00590</t>
  </si>
  <si>
    <t>Иные межбюджетные трансферты на организацию бесплатного питания отдельным категориям учащихся государственных и муниципальных образовательных учреждениях Республики Тыва</t>
  </si>
  <si>
    <t>11.2.00.75150</t>
  </si>
  <si>
    <t>Реализация мерпориятий подпрограммы "Развитие общего образования" за счет субвенции</t>
  </si>
  <si>
    <t>11.2.00.76020</t>
  </si>
  <si>
    <t>Реализация мерпориятий подпрограммы "Развитие общего образования" учебные расходы</t>
  </si>
  <si>
    <t>11.2.00.7602У</t>
  </si>
  <si>
    <t>Бесплатное питание учащихся</t>
  </si>
  <si>
    <t>11.2.00.L3040</t>
  </si>
  <si>
    <t>112Ю600000</t>
  </si>
  <si>
    <t>11.2.Ю6.00000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</si>
  <si>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</t>
  </si>
  <si>
    <t>11.2.Ю6.50500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</si>
  <si>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</si>
  <si>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11.2.Ю6.53030</t>
  </si>
  <si>
    <t>1140000000</t>
  </si>
  <si>
    <t>11.4.00.00000</t>
  </si>
  <si>
    <t>Реализация мерпориятий подпрограммы "Развитие системы оценки качества образования и информационной прозрачности системы образования"</t>
  </si>
  <si>
    <t>11.4.00.07290</t>
  </si>
  <si>
    <t>1160000000</t>
  </si>
  <si>
    <t>11.6.00.00000</t>
  </si>
  <si>
    <t>Реализация мерпориятий подпрограммы "Безопасность образовательных организаций"</t>
  </si>
  <si>
    <t>11.6.00.07290</t>
  </si>
  <si>
    <t>11А0000000</t>
  </si>
  <si>
    <t>11.А.00.00000</t>
  </si>
  <si>
    <t>11АЮ600000</t>
  </si>
  <si>
    <t>11.А.Ю6.00000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</si>
  <si>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</si>
  <si>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11.А.Ю6.51790</t>
  </si>
  <si>
    <t>Молодежная политика</t>
  </si>
  <si>
    <t>1150000000</t>
  </si>
  <si>
    <t>11.5.00.00000</t>
  </si>
  <si>
    <t>1150600000</t>
  </si>
  <si>
    <t>11.5.06.00000</t>
  </si>
  <si>
    <t>Реализация подпрограммы "Отдых и оздоровление детей"</t>
  </si>
  <si>
    <t>11.5.06.75040</t>
  </si>
  <si>
    <t>1190000000</t>
  </si>
  <si>
    <t>11.9.00.00000</t>
  </si>
  <si>
    <t>Расходы на выплаты персоналу в рамках мероприятий подпрограммы "Обеспечение деятельности централизованной бухгалтерии управления образования администрации Чаа-Хольского кожууна"</t>
  </si>
  <si>
    <t>11.9.00.00110</t>
  </si>
  <si>
    <t>Реализация мероприятий подпрограммы "Обеспечение деятельности централизованной бухгалтерии управления образования администрации Чаа-Хольского кожууна"</t>
  </si>
  <si>
    <t>11.9.00.00190</t>
  </si>
  <si>
    <t>8700000000</t>
  </si>
  <si>
    <t>87.0.00.00000</t>
  </si>
  <si>
    <t>8720000000</t>
  </si>
  <si>
    <t>87.2.00.00000</t>
  </si>
  <si>
    <t>Льготы педагогическим работникам по жилищно-коммунальным услугам</t>
  </si>
  <si>
    <t>87.2.00.76040</t>
  </si>
  <si>
    <t>1110100000</t>
  </si>
  <si>
    <t>11.1.01.00000</t>
  </si>
  <si>
    <t>Субвенции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</si>
  <si>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11.1.01.76090</t>
  </si>
  <si>
    <t>Управление культуры и искусства администрации муниципального района "Чаа-Хольский кожуун Республики Тыва"</t>
  </si>
  <si>
    <t>981</t>
  </si>
  <si>
    <t>Дополнительное образование детей</t>
  </si>
  <si>
    <t>0840000000</t>
  </si>
  <si>
    <t>08.4.00.00000</t>
  </si>
  <si>
    <t>Реализация мероприятий подпрограммы "Обеспечение первичных мер пожарной безопасности в учреждения культуры и искусства в Чаа-Хольском кожууне на 2018-2020 годы"</t>
  </si>
  <si>
    <t>08.4.00.44100</t>
  </si>
  <si>
    <t>0850000000</t>
  </si>
  <si>
    <t>08.5.00.00000</t>
  </si>
  <si>
    <t>Реализация мероприятий подпрограммы "Развитие искусства и поддержка юных дарований Чаа-Хольского кожууна"</t>
  </si>
  <si>
    <t>08.5.00.44100</t>
  </si>
  <si>
    <t>0810000000</t>
  </si>
  <si>
    <t>08.1.00.00000</t>
  </si>
  <si>
    <t>0810100000</t>
  </si>
  <si>
    <t>08.1.01.00000</t>
  </si>
  <si>
    <t>Реализация мероприятий подпрограммы "Развитие культурно-досуговой деятельности Чаа-Хольского кожууна на 2018-2020 годы"</t>
  </si>
  <si>
    <t>08.1.01.44100</t>
  </si>
  <si>
    <t>0830000000</t>
  </si>
  <si>
    <t>08.3.00.00000</t>
  </si>
  <si>
    <t>Реализация мероприятий подпрограммы "Развитие библиотечного дела в Чаа-Хольском кожууне на 2018-2020 годы"</t>
  </si>
  <si>
    <t>08.3.00.44100</t>
  </si>
  <si>
    <t>0890000000</t>
  </si>
  <si>
    <t>08.9.00.00000</t>
  </si>
  <si>
    <t>Расходы на выплаты персоналу в рамках подпрограммы "Повышение эффективности управления финансами системы культуры в бюджетных учреждениях Чаа-Хольского кожууна Республики Тыва на 2018-2020 годы"</t>
  </si>
  <si>
    <t>08.9.00.00110</t>
  </si>
  <si>
    <t>Реализация мероприятий подпрограммы "Повышение эффективности управления финансами системы культуры в бюджетных учреждениях Чаа-Хольского кожууна Республики Тыва на 2018-2020 годы"</t>
  </si>
  <si>
    <t>08.9.00.00190</t>
  </si>
  <si>
    <t>8800000000</t>
  </si>
  <si>
    <t>88.0.00.00000</t>
  </si>
  <si>
    <t>8820000000</t>
  </si>
  <si>
    <t>88.2.00.00000</t>
  </si>
  <si>
    <t>Льготы сельским специалистам культуры по жилищно-коммунальным услугам</t>
  </si>
  <si>
    <t>88.2.00.76040</t>
  </si>
  <si>
    <t>Контрольно-счетная палата муниципального района "Чаа-Хольский кожуун Республики Тыва</t>
  </si>
  <si>
    <t>982</t>
  </si>
  <si>
    <t>9300000000</t>
  </si>
  <si>
    <t>93.0.00.00000</t>
  </si>
  <si>
    <t>9360000000</t>
  </si>
  <si>
    <t>93.6.00.00000</t>
  </si>
  <si>
    <t>Председатель Контрольно-счетной палаты Чаа-Хольского кожууна Республики Тыва и его инспектор</t>
  </si>
  <si>
    <t>93.6.00.00111</t>
  </si>
  <si>
    <t>Расходы на обеспечение функций контрольно-счетной палаты муниципального района "Чаа-Хольский кожуун Республики Тыва"</t>
  </si>
  <si>
    <t>93.6.00.00190</t>
  </si>
  <si>
    <t>ВСЕГО РАСХОДОВ</t>
  </si>
  <si>
    <t>Приложение 11</t>
  </si>
  <si>
    <t>Распределение бюджетных ассигнований</t>
  </si>
  <si>
    <t>по разделам, подразделам, целевым статьям (муниципальным программам Чаа-Хольского кожууна Республики Тыва и непрограммным направлениям деятельности), группам видов расходов классификации расходов бюджета муниципального района "Чаа-Хольский кожуун Республики Тыва" на 2026 год</t>
  </si>
  <si>
    <t>(тыс.рублях)</t>
  </si>
  <si>
    <t>РЗ</t>
  </si>
  <si>
    <t>ПР</t>
  </si>
  <si>
    <t>Утвержденные бюджетные назначения</t>
  </si>
  <si>
    <t>В С Е Г О</t>
  </si>
  <si>
    <t>Муниципальная программа Чаа-Хольского кожууна Республики Тыва "Социальная поддержка граждан и семьям с детьми в Чаа-Хольском кожууне Республики Тыва на 2024 - 2026 годы"</t>
  </si>
  <si>
    <t>01 0 00 00000</t>
  </si>
  <si>
    <t xml:space="preserve">   </t>
  </si>
  <si>
    <t>01 2 00 52500</t>
  </si>
  <si>
    <t>Осуществление переданных органам местного самоуправления Республики Тыва в соответствии с пунктом 1 статьи 1 Закона Республики Тыва от 28 декабря 2005 года N 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социальной поддержки ветеранов труда и тружеников тыла</t>
  </si>
  <si>
    <t>01 3 01 76060</t>
  </si>
  <si>
    <t>Осуществление переданных органам местного самоуправления Республики Тыва в соответствии с пунктом 4 статьи 1 Закона Республики Тыва от 28 декабря 2005 года N 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осуществления назначения и выплаты ежемесячного пособия на ребенка</t>
  </si>
  <si>
    <t>01 5 01 76070</t>
  </si>
  <si>
    <t>Осуществление переданных органам местного самоуправления Республики Тыва в соответствии с пунктом 5 статьи 1 Закона Республики Тыва от 28 декабря 2005 года N 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по предоставлению гражданам субсидий на оплату жилых помещений и коммунальных услуг</t>
  </si>
  <si>
    <t>01 6 00 76030</t>
  </si>
  <si>
    <t>Субвенции на реализацию Закона Республики Тыва "О погребении и похоронном деле в Республике Тыва"</t>
  </si>
  <si>
    <t>01 7 03 76120</t>
  </si>
  <si>
    <t>Субвенции местным бюджетам на осуществление переданных органам местного самуправления полномочий Республики Тыва в области социальной поддержки, в части компенсационной выплаты в виде частичной компенсации расходов на питание детей из многодетных семей, обучающихся в общеобразовательных организациях</t>
  </si>
  <si>
    <t>01.2.01.7621Д</t>
  </si>
  <si>
    <t>Иные межбюджетные трансферты местным бюджетам на компенсацию части родителькой платы участников специальной военной операции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</si>
  <si>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11.1.01.77200</t>
  </si>
  <si>
    <t>Субвенции местным бюджетам на компенсационную выплату в виде компенсации расходов на приобретение одежды для посещения учебных занятий, а также спортивной формы для обучающихся в муниципальной или государственной общеобразовательной организации, в том числе на дому (за исключением организаций для детей-сирот, детей, оставшихся без родителей), необходимых обучающимся к началу учебного года</t>
  </si>
  <si>
    <t>01.2.00.08909</t>
  </si>
  <si>
    <t>Муниципальная программа Чаа-Хольского кожууна Республики Тыва "Спорт -норма жизни на 2025-2027 годы в Чаа-Хольском кожууне"</t>
  </si>
  <si>
    <t>02 0 00 00000</t>
  </si>
  <si>
    <t>Реализация мероприятий программы "Спорт- норма жизни на 2019-2024 годы в Чаа-Хольском кожууне"</t>
  </si>
  <si>
    <t>02 1 00 70200</t>
  </si>
  <si>
    <t>200</t>
  </si>
  <si>
    <t>Реализация мероприятий муниципальной программы Чаа-Хольского кожууна Республики Тыва "Обеспечение пожарной безопасности и зашиты населения, территорий муниципального района "Чаа-Хольский кожуун Республики Тыва" от чрезвычайных ситуаций природного и техногенного характера на 2024-2026 годы"</t>
  </si>
  <si>
    <t>03 0 00 20230</t>
  </si>
  <si>
    <t xml:space="preserve">Муниципальная программа "Разработка документации на гидротехнические сооружения,
декларации безопасности гидротехнических сооружений на территории Чаа-Хольского кожууна,требуемых согласно законодательству о безопасности гидротехнических сооружений на 2024-2027г.
</t>
  </si>
  <si>
    <t>03 0 00 21230</t>
  </si>
  <si>
    <t>Муниципальная программа Чаа-Хольского кожууна Республики Тыва "Повышение безопасности дорожного движения в Чаа-Хольском кожууне на 2022 - 2026 годы"</t>
  </si>
  <si>
    <t>04 0 00 00000</t>
  </si>
  <si>
    <t>Нанесение дорожной разметки и установка дорожных знаков</t>
  </si>
  <si>
    <t>04 0 55 05000</t>
  </si>
  <si>
    <t>Муниципальная программа Чаа-Хольского кожууна Республики Тыва "Повышение эффективности и надежности функционирования жилищно-коммунального хозяйства Чаа-Хольского кожууна на 2021 - 2027 годы"</t>
  </si>
  <si>
    <t>05 3 00 00000</t>
  </si>
  <si>
    <t>0540000350</t>
  </si>
  <si>
    <t>0550075030</t>
  </si>
  <si>
    <t>Субсидии на возмещение убытков, связанных с применением государственных регулируемых цен на электрическую энергию, тепловую энергию и водоснабжение, вырабатываемыми муниципальными организациями</t>
  </si>
  <si>
    <t>Иные бюджетные ассигнования</t>
  </si>
  <si>
    <t>Муниципальная программа Чаа-Хольского кожууна Республики Тыва "Предупреждение и борьба с социально-значимыми заболеваниями в Чаа-Хольском кожууне на 2024-2026 годы"</t>
  </si>
  <si>
    <t>06 0 00 00000</t>
  </si>
  <si>
    <t>Подпрограмма "О дополнительных мерах по борьбе с туберкулезом в Чаа-Хольском кожууне"</t>
  </si>
  <si>
    <t>06 0 00 73200</t>
  </si>
  <si>
    <t>Субсидии образовательным учреждениям дошкольного образования на финансовое обеспечение государственного задания на оказание государственных услуг (выполнение работ)</t>
  </si>
  <si>
    <t>Предоставление субсидий бюджетным, автономным учреждениям и иным некоммерческим организациям</t>
  </si>
  <si>
    <t>600</t>
  </si>
  <si>
    <t>Реализация мероприятий муниципальной программы Чаа-Хольского кожууна Республики Тыва "Предупреждение и борьба с социально-значимыми заболеваниями в Чаа-Хольском кожууне на 2021-2023 годы"</t>
  </si>
  <si>
    <t>06 1 00 73200</t>
  </si>
  <si>
    <t>Муниципальная программа Чаа-Хольского кожууна Республики Тыва "Развитие культуры и искусства Чаа-Хольском кожууне Республики Тыва на 2024 - 2026 годы"</t>
  </si>
  <si>
    <t>08 0 00 00000</t>
  </si>
  <si>
    <t>Подпрограмма "Развитие культурно-досуговой деятельности Чаа-Хольского кожууна на 2021-2023 годы"</t>
  </si>
  <si>
    <t>08 1 00 00000</t>
  </si>
  <si>
    <t>Обеспечение деятельности (оказание услуг) подведомственных учреждений культуры</t>
  </si>
  <si>
    <t>08 1 01 44100</t>
  </si>
  <si>
    <t>Подпрограмма "Развитие библиотечного дела в Чаа-Хольском кожууне на 2018-2020 годы"</t>
  </si>
  <si>
    <t>08 3 00 00000</t>
  </si>
  <si>
    <t>08 3 00 44100</t>
  </si>
  <si>
    <t>Подпрограмма "Обеспечение первичных мер пожарной безопасности в учреждениях культуры и искусства в Чаа-Хольском кожууне на 2018-2020 годы"</t>
  </si>
  <si>
    <t>08 4 00 00000</t>
  </si>
  <si>
    <t>08 4 00 44100</t>
  </si>
  <si>
    <t>08 2 00 44100</t>
  </si>
  <si>
    <t>Подпрограмма "Развитие искусства и поддержка юных дарований Чаа-Хольского кожууна"</t>
  </si>
  <si>
    <t>08 5 00 00000</t>
  </si>
  <si>
    <t>08 5 00 44100</t>
  </si>
  <si>
    <t>Подпрограмма "Повышение эффективности управления финансами системы культуры в бюджетных учреждениях Чаа-Хольского кожууна Республики Тыва на 2018-2020 годы"</t>
  </si>
  <si>
    <t>08 9 00 00000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</si>
  <si>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</si>
  <si>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08 9 00 00110</t>
  </si>
  <si>
    <t>100</t>
  </si>
  <si>
    <t>08 9 00 00190</t>
  </si>
  <si>
    <t>800</t>
  </si>
  <si>
    <t>Субсидии органам местного самоуправления РТ на обеспечение доступа к сети "Интернет" социально-значимых объектов, подключенных в рамках национальной программы "Цифровая экономика РФ"</t>
  </si>
  <si>
    <t>08 9 00 70080</t>
  </si>
  <si>
    <t>Муниципальная программа Чаа-Хольского кожууна Республики Тыва "Профилактика преступлений и иных правонарушений в Чаа-Хольском кожууне Республики Тыва на 2024 - 2026 годы"</t>
  </si>
  <si>
    <t>09 0 00 00000</t>
  </si>
  <si>
    <t>Реализация мероприятий муниципальной программы Чаа-Хольского кожууна Республики Тыва "Профилактика преступлений и иных правонарушений в Чаа-Хольском кожууне Республики Тыва на 2021- 2023 годы"</t>
  </si>
  <si>
    <t>09 0 56 14000</t>
  </si>
  <si>
    <t>Муниципальная программа Чаа-Хольского кожууна Республики Тыва "Профилактика безнадзорности и правонарушений несовершеннолетних в Чаа-Хольском кожууне на 2024-2026 годы"</t>
  </si>
  <si>
    <t>0905620020</t>
  </si>
  <si>
    <t>Муниципальная программа Чаа-Хольского кожууна Республики Тыва "Развитие образования и науки в Чаа-Хольском кожууне на 2024 - 2026 годы"</t>
  </si>
  <si>
    <t>11 0 00 00000</t>
  </si>
  <si>
    <t>Подпрограмма "Развитие дошкольного образования"</t>
  </si>
  <si>
    <t>11 1 00 00000</t>
  </si>
  <si>
    <t>11 1 00 00590</t>
  </si>
  <si>
    <t>11 1 00 76020</t>
  </si>
  <si>
    <t>Субсидии образовательным учреждениям дошкольного образования на финансовое обеспечение государственного задания на оказание государственных услуг (выполнение работ) Учебные расходы</t>
  </si>
  <si>
    <t>11 1 00 7602У</t>
  </si>
  <si>
    <t>11 1 01 76090</t>
  </si>
  <si>
    <t>Подпрограмма "Развитие общего образования"</t>
  </si>
  <si>
    <t>11 2 00 00000</t>
  </si>
  <si>
    <t>Субсидии общеобразовательным учреждениям на финансовое обеспечение государственного задания на оказание государственных услуг (выполнение работ)</t>
  </si>
  <si>
    <t>11 2 00 00590</t>
  </si>
  <si>
    <t>11 2 00 76020</t>
  </si>
  <si>
    <t>Субсидии общеобразовательным учреждениям на финансовое обеспечение государственного задания на оказание государственных услуг (выполнение работ) Учебные расходы</t>
  </si>
  <si>
    <t>11 2 00 7602У</t>
  </si>
  <si>
    <t>Подпрограмма "Развитие системы оценки качества образования и информационной прозрачности системы образования"</t>
  </si>
  <si>
    <t>11 4 00 00000</t>
  </si>
  <si>
    <t>11 4 00 07290</t>
  </si>
  <si>
    <t>Подпрограмма "Отдых и оздоровление детей"</t>
  </si>
  <si>
    <t>11 5 00 00000</t>
  </si>
  <si>
    <t>Организация отдыха и оздоровления детей в оздоровительных организациях и обеспечение проезда к местонахождению организаций отдыха и обратно</t>
  </si>
  <si>
    <t>11 5 06 75040</t>
  </si>
  <si>
    <t>Подпрограмма "Безопасность образовательных организаций"</t>
  </si>
  <si>
    <t>11 6 00 00000</t>
  </si>
  <si>
    <t>11 6 00 07290</t>
  </si>
  <si>
    <t>Подпрограмма "В каждой семье не менее одного ребенка с высшим образованием"</t>
  </si>
  <si>
    <t>11 7 00 00000</t>
  </si>
  <si>
    <t>11 7 00 00590</t>
  </si>
  <si>
    <t>Иные межбюджетные трансферты на организацию бесплатного горячего питания отдельным категориям учащихся государственных и муниципальных образовательных учреждений Чаа-Хольского кожууна Республики Тыва, на 2022 год</t>
  </si>
  <si>
    <t>11 2 00 75150</t>
  </si>
  <si>
    <t>Увеличение стоимости продуктов питания</t>
  </si>
  <si>
    <t>Иные межбюджетные трасферты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на 2022 год</t>
  </si>
  <si>
    <t>11 2 Ю6 53030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</si>
  <si>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Чаа-Хольского кожууна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</si>
  <si>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на 2022 год</t>
  </si>
  <si>
    <t>11 2 00 L3040</t>
  </si>
  <si>
    <t>Подпрограмма "Обеспечение деятельности управления образования администрации Чаа-Хольского кожууна"</t>
  </si>
  <si>
    <t>11 9 00 00000</t>
  </si>
  <si>
    <t>11 9 00 00110</t>
  </si>
  <si>
    <t>11 9 00 00190</t>
  </si>
  <si>
    <t>11 9 00 70080</t>
  </si>
  <si>
    <t xml:space="preserve">11 АЮ6 51790 </t>
  </si>
  <si>
    <t>Муниципальная программа Чаа-Хольского кожууна Республики Тыва "Обеспечение жильем молодых семей в Чаа-Хольском кожууне Республики Тыва на 2024-2026 годы"</t>
  </si>
  <si>
    <t>16 0 00 00000</t>
  </si>
  <si>
    <t>Реализация мероприятий программы "Обеспечение жильем молодых семей в Чаа-Хольском кожууне Республики Тыва на 2021-2023 годы"</t>
  </si>
  <si>
    <t>16 4 00 L4970</t>
  </si>
  <si>
    <t>Муниципальная программа Чаа-Хольского кожууна Республики Тыва "Развитие сельского хозяйства и регулирование рынков сельскохозяйственной продукции, сырья и продовольствия в Чаа-Хольском кожууне Республики Тыва на 2024 - 2026 годы"</t>
  </si>
  <si>
    <t>18 0 00 00000</t>
  </si>
  <si>
    <t>18 4 00 76140</t>
  </si>
  <si>
    <t>18 1 00 00190</t>
  </si>
  <si>
    <t>МП "Формирование комфортной городской среды в Чаа-Хольском кожууне на 2021-2025 годы"</t>
  </si>
  <si>
    <t>280И255550</t>
  </si>
  <si>
    <t>Софинансирование из местного бюджета</t>
  </si>
  <si>
    <t>Муниципальная программа Чаа-Хольского кожууна Республики Тыва "Поддержка и развитие малого и среднего предпринимательства в Чаа-Хольском кожууне на 2024-2026 годы"</t>
  </si>
  <si>
    <t>20 2 00 00000</t>
  </si>
  <si>
    <t>Муниципальная поддержка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</si>
  <si>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20 2 01 L5270</t>
  </si>
  <si>
    <t>Муниципальная программа Чаа-Хольского кожууна Республики Тыва "Противодействие коррупции на 2022-2025 годы"</t>
  </si>
  <si>
    <t>23 0 00 00000</t>
  </si>
  <si>
    <t>Реализация мероприятий муниципальной программы Чаа-Хольского кожууна Республики Тыва "Противодействие коррупции на 2022-2026 годы"</t>
  </si>
  <si>
    <t>23 0 00 46000</t>
  </si>
  <si>
    <t>Муниципальная программа Чаа-Хольского кожууна Республики Тыва "Развитие земельно-имущественных отношений на территории муниципального района "Чаа-Хольский кожуун Республики Тыва" на 2021 - 2026 годы"</t>
  </si>
  <si>
    <t>26 0 00 00000</t>
  </si>
  <si>
    <t>Субсидии на корректировку генеральных планов муниципальных образований</t>
  </si>
  <si>
    <t>Организация и проведение работ по государственной кадастровой оценке земель</t>
  </si>
  <si>
    <t>26 0 02 02600</t>
  </si>
  <si>
    <t>Муниципальная программа Чаа-Хольского кожууна Республики Тыва "Обеспечение деятельности органов местного самоуправления на 2023 - 2026 годы"</t>
  </si>
  <si>
    <t>27 0 00 00000</t>
  </si>
  <si>
    <t>Реализация мероприятий муниципальной программы Чаа-Хольского кожууна Республики Тыва "Обеспечение деятельности органов местного самоуправления на 2023 - 2026 годы"</t>
  </si>
  <si>
    <t>27 0 02 03600</t>
  </si>
  <si>
    <t>Реализация мероприятий муниципальной программы Чаа-Хольского кожууна Республики Тыва "Гос. молодежная политика на 2023-2026 годы"</t>
  </si>
  <si>
    <t>89 0 00 00190</t>
  </si>
  <si>
    <t>Реализация мероприятий муниципальной программы Чаа-Хольского кожууна Республики Тыва "Демографическое развитие муниципального образования Чаа-Хольский район Республики Тыва" на 2025-2027 годы</t>
  </si>
  <si>
    <t>10 3 01 89090</t>
  </si>
  <si>
    <t>МП "Развитие территориального общественного самоуправления на территории Чаа-Хольского кожууна Республики Тыва на 2024-2026 годы"</t>
  </si>
  <si>
    <t>12 3 01 89090</t>
  </si>
  <si>
    <t>МП "Укрепление общественного здоровья муницпального района « Чаа-Хольский кожуун» Республика Тыва на 2024-2025 годы"</t>
  </si>
  <si>
    <t>06 1 00 74200</t>
  </si>
  <si>
    <t>МП "О допольнительных мерах по борьбе с туберкулезом в Чаа-Хольском кожууне на 2024-2026 годы"</t>
  </si>
  <si>
    <t>06 1 00 75200</t>
  </si>
  <si>
    <t>Реализация муниципальной программы "Содействие занятости населения муниципального района Чаа-Хольский кожуун Республики Тыва" на 2024-2026 годы</t>
  </si>
  <si>
    <t>06 1 00 76200</t>
  </si>
  <si>
    <t>Муниципальная программа "Развитие туризма в Чаа-Хольском кожууне на 2024-2026 годы"</t>
  </si>
  <si>
    <t>08 2 01 44100</t>
  </si>
  <si>
    <t>Муниципальная программа «Развитие системы обращения с отходами производства и потребителя в Чаа-Хольском кожууне на 2025-2027 годы»</t>
  </si>
  <si>
    <t>76 0 00 00000</t>
  </si>
  <si>
    <t>Реализация природоохраняемых мероприятий</t>
  </si>
  <si>
    <t>76 0 00 46000</t>
  </si>
  <si>
    <t>Реализация мероприятий комплексного развития сельских территорий в Чаа-Хольском кожууне</t>
  </si>
  <si>
    <t>18 3 00 L5760</t>
  </si>
  <si>
    <t>Субсидии на благоустройство сельских территорий в рамках реализации государственной программы "Комплексное развитие сельских территорий"</t>
  </si>
  <si>
    <t>Субсидии на строительство жилья, предоставляемого по договору найма жилого помещения, в рамках реализации государственной программы "Комплексное развитие сельских территорий"</t>
  </si>
  <si>
    <t>60 0 07 00000</t>
  </si>
  <si>
    <t>60 0 07 01100</t>
  </si>
  <si>
    <t>Муниципальная программа Чаа-Хольского кожууна Республики Тыва "Повышение эффективности управления муниципальными финансами Чаа-Хольского кожууна Республики Тыва до 2026 года"</t>
  </si>
  <si>
    <t>13 1 00 00130</t>
  </si>
  <si>
    <t>Муниципальная программа "Комплексное развитие сельских территорий"</t>
  </si>
  <si>
    <t>18.3.00.L5760</t>
  </si>
  <si>
    <t>Приложение 12</t>
  </si>
  <si>
    <t>по разделам, подразделам, целевым статьям (муниципальным программам Чаа-Хольского кожууна Республики Тыва и непрограммным направлениям деятельности), группам видов расходов классификации расходов бюджета муниципального района "Чаа-Хольский кожуун Республики Тыва" на плановый период 2027 и 2028 годов</t>
  </si>
  <si>
    <t>сумма на 2027 г.</t>
  </si>
  <si>
    <t>сумма на 2028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</si>
</sst>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"/>
    <numFmt numFmtId="165" formatCode="000"/>
    <numFmt numFmtId="166" formatCode="[&gt;=500]#\ ##0.;[Red][&lt;=-500]\-#\ ##0.;#\ ##0."/>
    <numFmt numFmtId="167" formatCode="00"/>
  </numFmts>
  <fonts count="20">
    <font>
      <sz val="11"/>
      <color indexed="8"/>
      <name val="Calibri"/>
      <charset val="134"/>
      <scheme val="minor"/>
    </font>
    <font>
      <sz val="8"/>
      <color theme="1"/>
      <name val="Times New Roman"/>
      <charset val="134"/>
    </font>
    <font>
      <b/>
      <sz val="8"/>
      <color indexed="8"/>
      <name val="Times New Roman"/>
      <charset val="204"/>
    </font>
    <font>
      <sz val="8"/>
      <color indexed="8"/>
      <name val="Times New Roman"/>
      <charset val="204"/>
    </font>
    <font>
      <sz val="8"/>
      <color theme="1"/>
      <name val="Times New Roman"/>
      <charset val="204"/>
    </font>
    <font>
      <sz val="10"/>
      <name val="Times New Roman"/>
      <charset val="204"/>
    </font>
    <font>
      <b/>
      <sz val="9"/>
      <color indexed="8"/>
      <name val="Times New Roman"/>
      <charset val="204"/>
    </font>
    <font>
      <sz val="8"/>
      <color indexed="8"/>
      <name val="Times New Roman"/>
      <charset val="134"/>
    </font>
    <font>
      <sz val="8"/>
      <color rgb="FF000000"/>
      <name val="Times New Roman"/>
      <charset val="134"/>
    </font>
    <font>
      <b/>
      <sz val="8"/>
      <name val="Times New Roman"/>
      <charset val="204"/>
    </font>
    <font>
      <sz val="8"/>
      <name val="Times New Roman"/>
      <charset val="204"/>
    </font>
    <font>
      <b/>
      <sz val="8"/>
      <color theme="1"/>
      <name val="Times New Roman"/>
      <charset val="204"/>
    </font>
    <font>
      <sz val="10"/>
      <color rgb="FF000000"/>
      <name val="Times New Roman"/>
      <charset val="134"/>
    </font>
    <font>
      <sz val="10"/>
      <color indexed="8"/>
      <name val="Arial"/>
      <charset val="204"/>
    </font>
    <font>
      <sz val="10"/>
      <name val="Arial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FFFFFF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13" fillId="0" borderId="0"/>
    <xf numFmtId="0" fontId="14" fillId="0" borderId="0"/>
  </cellStyleXfs>
  <cellXfs count="87">
    <xf numFmtId="0" fontId="0" fillId="0" borderId="0" xfId="0" applyFont="1">
      <alignment vertical="center"/>
    </xf>
    <xf numFmtId="0" fontId="1" fillId="0" borderId="0" xfId="0" applyFont="1" applyFill="1" applyBorder="1" applyAlignment="1"/>
    <xf numFmtId="0" fontId="2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2" fillId="0" borderId="0" xfId="1" applyFont="1" applyBorder="1" applyAlignment="1">
      <alignment wrapText="1"/>
    </xf>
    <xf numFmtId="0" fontId="3" fillId="0" borderId="0" xfId="1" applyFont="1" applyBorder="1" applyAlignment="1">
      <alignment wrapText="1"/>
    </xf>
    <xf numFmtId="0" fontId="4" fillId="0" borderId="0" xfId="2" applyFont="1" applyBorder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0" fontId="3" fillId="0" borderId="1" xfId="2" applyNumberFormat="1" applyFont="1" applyFill="1" applyBorder="1" applyAlignment="1">
      <alignment horizontal="center" vertical="center" wrapText="1" shrinkToFit="1"/>
    </xf>
    <xf numFmtId="0" fontId="3" fillId="0" borderId="1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/>
    <xf numFmtId="0" fontId="7" fillId="0" borderId="1" xfId="0" applyFont="1" applyFill="1" applyBorder="1" applyAlignment="1"/>
    <xf numFmtId="164" fontId="3" fillId="0" borderId="1" xfId="0" applyNumberFormat="1" applyFont="1" applyFill="1" applyBorder="1" applyAlignment="1">
      <alignment horizontal="right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1" fontId="8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64" fontId="2" fillId="0" borderId="0" xfId="1" applyNumberFormat="1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2" fillId="0" borderId="1" xfId="1" applyFont="1" applyFill="1" applyBorder="1" applyAlignment="1">
      <alignment wrapText="1"/>
    </xf>
    <xf numFmtId="0" fontId="3" fillId="0" borderId="1" xfId="1" applyFont="1" applyFill="1" applyBorder="1" applyAlignment="1">
      <alignment wrapText="1"/>
    </xf>
    <xf numFmtId="164" fontId="3" fillId="0" borderId="0" xfId="1" applyNumberFormat="1" applyFont="1" applyBorder="1" applyAlignment="1">
      <alignment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right" vertical="center" wrapText="1"/>
    </xf>
    <xf numFmtId="0" fontId="2" fillId="3" borderId="1" xfId="1" applyFont="1" applyFill="1" applyBorder="1" applyAlignment="1">
      <alignment wrapText="1"/>
    </xf>
    <xf numFmtId="0" fontId="10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11" fillId="3" borderId="1" xfId="2" applyFont="1" applyFill="1" applyBorder="1"/>
    <xf numFmtId="0" fontId="4" fillId="0" borderId="1" xfId="2" applyFont="1" applyBorder="1"/>
    <xf numFmtId="164" fontId="11" fillId="3" borderId="1" xfId="2" applyNumberFormat="1" applyFont="1" applyFill="1" applyBorder="1"/>
    <xf numFmtId="49" fontId="3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/>
    <xf numFmtId="0" fontId="1" fillId="0" borderId="1" xfId="0" applyFont="1" applyFill="1" applyBorder="1" applyAlignment="1"/>
    <xf numFmtId="165" fontId="12" fillId="0" borderId="1" xfId="0" applyNumberFormat="1" applyFont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/>
    </xf>
    <xf numFmtId="166" fontId="12" fillId="0" borderId="1" xfId="0" applyNumberFormat="1" applyFont="1" applyBorder="1" applyAlignment="1">
      <alignment horizontal="right" vertical="center"/>
    </xf>
    <xf numFmtId="167" fontId="12" fillId="0" borderId="1" xfId="0" applyNumberFormat="1" applyFont="1" applyBorder="1" applyAlignment="1">
      <alignment horizontal="center" vertical="center"/>
    </xf>
    <xf numFmtId="0" fontId="12" fillId="0" borderId="1" xfId="0" applyNumberFormat="1" applyFont="1" applyBorder="1" applyAlignment="1">
      <alignment horizontal="left" vertical="center" wrapText="1"/>
    </xf>
    <xf numFmtId="0" fontId="3" fillId="0" borderId="1" xfId="0" quotePrefix="1" applyNumberFormat="1" applyFont="1" applyFill="1" applyBorder="1" applyAlignment="1">
      <alignment horizontal="center" vertical="center" wrapText="1"/>
    </xf>
    <xf numFmtId="49" fontId="3" fillId="0" borderId="1" xfId="0" quotePrefix="1" applyNumberFormat="1" applyFont="1" applyFill="1" applyBorder="1" applyAlignment="1">
      <alignment horizontal="center" vertical="center" wrapText="1"/>
    </xf>
    <xf numFmtId="0" fontId="2" fillId="3" borderId="1" xfId="0" quotePrefix="1" applyNumberFormat="1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/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5" fillId="0" borderId="0" xfId="0" applyNumberFormat="1" applyFont="1" applyAlignment="1">
      <alignment horizontal="right" vertical="center" wrapText="1"/>
    </xf>
    <xf numFmtId="0" fontId="16" fillId="0" borderId="0" xfId="0" applyNumberFormat="1" applyFont="1" applyBorder="1" applyAlignment="1">
      <alignment horizontal="center" vertical="center" wrapText="1"/>
    </xf>
    <xf numFmtId="0" fontId="15" fillId="0" borderId="0" xfId="0" applyNumberFormat="1" applyFont="1" applyBorder="1" applyAlignment="1"/>
    <xf numFmtId="0" fontId="15" fillId="0" borderId="0" xfId="0" applyNumberFormat="1" applyFont="1" applyBorder="1" applyAlignment="1">
      <alignment horizontal="right"/>
    </xf>
    <xf numFmtId="0" fontId="16" fillId="0" borderId="1" xfId="0" applyNumberFormat="1" applyFont="1" applyBorder="1" applyAlignment="1">
      <alignment horizontal="center" vertical="center" wrapText="1"/>
    </xf>
    <xf numFmtId="1" fontId="16" fillId="0" borderId="1" xfId="0" applyNumberFormat="1" applyFont="1" applyBorder="1" applyAlignment="1">
      <alignment horizontal="left" vertical="center" wrapText="1"/>
    </xf>
    <xf numFmtId="165" fontId="16" fillId="0" borderId="1" xfId="0" applyNumberFormat="1" applyFont="1" applyBorder="1" applyAlignment="1">
      <alignment horizontal="center" vertical="center"/>
    </xf>
    <xf numFmtId="1" fontId="16" fillId="0" borderId="1" xfId="0" applyNumberFormat="1" applyFont="1" applyBorder="1" applyAlignment="1">
      <alignment horizontal="center" vertical="center"/>
    </xf>
    <xf numFmtId="166" fontId="16" fillId="0" borderId="1" xfId="0" applyNumberFormat="1" applyFont="1" applyBorder="1" applyAlignment="1">
      <alignment horizontal="right" vertical="center"/>
    </xf>
    <xf numFmtId="1" fontId="15" fillId="0" borderId="1" xfId="0" applyNumberFormat="1" applyFont="1" applyBorder="1" applyAlignment="1">
      <alignment horizontal="left" vertical="center" wrapText="1"/>
    </xf>
    <xf numFmtId="165" fontId="15" fillId="0" borderId="1" xfId="0" applyNumberFormat="1" applyFont="1" applyBorder="1" applyAlignment="1">
      <alignment horizontal="center" vertical="center"/>
    </xf>
    <xf numFmtId="1" fontId="15" fillId="0" borderId="1" xfId="0" applyNumberFormat="1" applyFont="1" applyBorder="1" applyAlignment="1">
      <alignment horizontal="center" vertical="center"/>
    </xf>
    <xf numFmtId="166" fontId="15" fillId="0" borderId="1" xfId="0" applyNumberFormat="1" applyFont="1" applyBorder="1" applyAlignment="1">
      <alignment horizontal="right" vertical="center"/>
    </xf>
    <xf numFmtId="167" fontId="15" fillId="0" borderId="1" xfId="0" applyNumberFormat="1" applyFont="1" applyBorder="1" applyAlignment="1">
      <alignment horizontal="center" vertical="center"/>
    </xf>
    <xf numFmtId="0" fontId="15" fillId="0" borderId="1" xfId="0" applyNumberFormat="1" applyFont="1" applyBorder="1" applyAlignment="1">
      <alignment horizontal="left" vertical="center" wrapText="1"/>
    </xf>
    <xf numFmtId="0" fontId="16" fillId="0" borderId="1" xfId="0" applyNumberFormat="1" applyFont="1" applyBorder="1" applyAlignment="1">
      <alignment horizontal="left" vertical="center"/>
    </xf>
    <xf numFmtId="0" fontId="17" fillId="0" borderId="1" xfId="0" applyNumberFormat="1" applyFont="1" applyBorder="1" applyAlignment="1">
      <alignment horizontal="left" vertical="center"/>
    </xf>
    <xf numFmtId="0" fontId="18" fillId="0" borderId="0" xfId="0" applyFont="1">
      <alignment vertical="center"/>
    </xf>
    <xf numFmtId="0" fontId="18" fillId="0" borderId="0" xfId="0" applyFont="1" applyAlignment="1">
      <alignment horizontal="right" vertical="center"/>
    </xf>
    <xf numFmtId="0" fontId="19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4" xfId="1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G513"/>
  <sheetViews>
    <sheetView workbookViewId="0">
      <selection activeCell="A12" sqref="A12"/>
    </sheetView>
  </sheetViews>
  <sheetFormatPr defaultColWidth="9" defaultRowHeight="12.75"/>
  <cols>
    <col min="1" max="1" width="52.5703125" style="84" customWidth="1"/>
    <col min="2" max="2" width="7.5703125" style="84" customWidth="1"/>
    <col min="3" max="3" width="5.5703125" style="84" customWidth="1"/>
    <col min="4" max="4" width="6.140625" style="84" customWidth="1"/>
    <col min="5" max="5" width="16" style="84" customWidth="1"/>
    <col min="6" max="6" width="6" style="84" customWidth="1"/>
    <col min="7" max="7" width="18.42578125" style="84" customWidth="1"/>
    <col min="8" max="16384" width="9" style="84"/>
  </cols>
  <sheetData>
    <row r="1" spans="1:7">
      <c r="G1" s="85" t="s">
        <v>0</v>
      </c>
    </row>
    <row r="2" spans="1:7">
      <c r="G2" s="85" t="s">
        <v>1</v>
      </c>
    </row>
    <row r="3" spans="1:7">
      <c r="G3" s="85" t="s">
        <v>2</v>
      </c>
    </row>
    <row r="4" spans="1:7">
      <c r="A4" s="67" t="s">
        <v>3</v>
      </c>
      <c r="B4" s="67"/>
      <c r="C4" s="67"/>
      <c r="D4" s="67"/>
      <c r="E4" s="67"/>
      <c r="F4" s="67"/>
      <c r="G4" s="67"/>
    </row>
    <row r="5" spans="1:7" ht="15" customHeight="1">
      <c r="A5" s="68" t="s">
        <v>4</v>
      </c>
      <c r="B5" s="68"/>
      <c r="C5" s="68"/>
      <c r="D5" s="68"/>
      <c r="E5" s="68"/>
      <c r="F5" s="68"/>
      <c r="G5" s="68"/>
    </row>
    <row r="6" spans="1:7" ht="15" customHeight="1">
      <c r="A6" s="68" t="s">
        <v>5</v>
      </c>
      <c r="B6" s="68"/>
      <c r="C6" s="68"/>
      <c r="D6" s="68"/>
      <c r="E6" s="68"/>
      <c r="F6" s="68"/>
      <c r="G6" s="68"/>
    </row>
    <row r="7" spans="1:7">
      <c r="A7" s="69"/>
      <c r="B7" s="69"/>
      <c r="C7" s="69"/>
      <c r="D7" s="69"/>
      <c r="E7" s="69"/>
      <c r="F7" s="69"/>
      <c r="G7" s="70" t="s">
        <v>6</v>
      </c>
    </row>
    <row r="8" spans="1:7" ht="26.25" customHeight="1">
      <c r="A8" s="71" t="s">
        <v>7</v>
      </c>
      <c r="B8" s="71" t="s">
        <v>8</v>
      </c>
      <c r="C8" s="71" t="s">
        <v>9</v>
      </c>
      <c r="D8" s="71" t="s">
        <v>10</v>
      </c>
      <c r="E8" s="71" t="s">
        <v>11</v>
      </c>
      <c r="F8" s="71" t="s">
        <v>12</v>
      </c>
      <c r="G8" s="71" t="s">
        <v>13</v>
      </c>
    </row>
    <row r="9" spans="1:7">
      <c r="A9" s="82" t="s">
        <v>458</v>
      </c>
      <c r="B9" s="83"/>
      <c r="C9" s="83"/>
      <c r="D9" s="83"/>
      <c r="E9" s="83"/>
      <c r="F9" s="83"/>
      <c r="G9" s="75">
        <v>630985700</v>
      </c>
    </row>
    <row r="10" spans="1:7" ht="26.25" customHeight="1">
      <c r="A10" s="72" t="s">
        <v>14</v>
      </c>
      <c r="B10" s="73" t="s">
        <v>15</v>
      </c>
      <c r="C10" s="74"/>
      <c r="D10" s="74"/>
      <c r="E10" s="74"/>
      <c r="F10" s="74"/>
      <c r="G10" s="75">
        <v>45096149.539999999</v>
      </c>
    </row>
    <row r="11" spans="1:7" ht="15" customHeight="1">
      <c r="A11" s="76" t="s">
        <v>16</v>
      </c>
      <c r="B11" s="77" t="s">
        <v>15</v>
      </c>
      <c r="C11" s="78" t="s">
        <v>17</v>
      </c>
      <c r="D11" s="78"/>
      <c r="E11" s="78"/>
      <c r="F11" s="78"/>
      <c r="G11" s="79">
        <v>26491526.140000001</v>
      </c>
    </row>
    <row r="12" spans="1:7" ht="39" customHeight="1">
      <c r="A12" s="76" t="s">
        <v>18</v>
      </c>
      <c r="B12" s="77" t="s">
        <v>15</v>
      </c>
      <c r="C12" s="78" t="s">
        <v>17</v>
      </c>
      <c r="D12" s="80" t="s">
        <v>19</v>
      </c>
      <c r="E12" s="78"/>
      <c r="F12" s="78"/>
      <c r="G12" s="79">
        <v>6651310.4000000004</v>
      </c>
    </row>
    <row r="13" spans="1:7" customFormat="1" ht="15" hidden="1" customHeight="1">
      <c r="A13" s="60" t="s">
        <v>20</v>
      </c>
      <c r="B13" s="56" t="s">
        <v>15</v>
      </c>
      <c r="C13" s="57" t="s">
        <v>17</v>
      </c>
      <c r="D13" s="59" t="s">
        <v>19</v>
      </c>
      <c r="E13" s="57" t="s">
        <v>21</v>
      </c>
      <c r="F13" s="57"/>
      <c r="G13" s="58">
        <v>6651310.4000000004</v>
      </c>
    </row>
    <row r="14" spans="1:7" customFormat="1" ht="15" hidden="1" customHeight="1">
      <c r="A14" s="60" t="s">
        <v>22</v>
      </c>
      <c r="B14" s="56" t="s">
        <v>15</v>
      </c>
      <c r="C14" s="57" t="s">
        <v>17</v>
      </c>
      <c r="D14" s="59" t="s">
        <v>19</v>
      </c>
      <c r="E14" s="57" t="s">
        <v>23</v>
      </c>
      <c r="F14" s="57"/>
      <c r="G14" s="58">
        <v>6651310.4000000004</v>
      </c>
    </row>
    <row r="15" spans="1:7" ht="26.25" customHeight="1">
      <c r="A15" s="81" t="s">
        <v>24</v>
      </c>
      <c r="B15" s="77" t="s">
        <v>15</v>
      </c>
      <c r="C15" s="78" t="s">
        <v>17</v>
      </c>
      <c r="D15" s="80" t="s">
        <v>19</v>
      </c>
      <c r="E15" s="78" t="s">
        <v>25</v>
      </c>
      <c r="F15" s="78"/>
      <c r="G15" s="79">
        <v>5732710.4000000004</v>
      </c>
    </row>
    <row r="16" spans="1:7" ht="26.25" customHeight="1">
      <c r="A16" s="81" t="s">
        <v>26</v>
      </c>
      <c r="B16" s="77" t="s">
        <v>15</v>
      </c>
      <c r="C16" s="78" t="s">
        <v>17</v>
      </c>
      <c r="D16" s="80" t="s">
        <v>19</v>
      </c>
      <c r="E16" s="78" t="s">
        <v>25</v>
      </c>
      <c r="F16" s="78" t="s">
        <v>27</v>
      </c>
      <c r="G16" s="79">
        <v>801511.2</v>
      </c>
    </row>
    <row r="17" spans="1:7" ht="15" customHeight="1">
      <c r="A17" s="81" t="s">
        <v>28</v>
      </c>
      <c r="B17" s="77" t="s">
        <v>15</v>
      </c>
      <c r="C17" s="78" t="s">
        <v>17</v>
      </c>
      <c r="D17" s="80" t="s">
        <v>19</v>
      </c>
      <c r="E17" s="78" t="s">
        <v>25</v>
      </c>
      <c r="F17" s="78" t="s">
        <v>29</v>
      </c>
      <c r="G17" s="79">
        <v>615600</v>
      </c>
    </row>
    <row r="18" spans="1:7" ht="39" customHeight="1">
      <c r="A18" s="81" t="s">
        <v>30</v>
      </c>
      <c r="B18" s="77" t="s">
        <v>15</v>
      </c>
      <c r="C18" s="78" t="s">
        <v>17</v>
      </c>
      <c r="D18" s="80" t="s">
        <v>19</v>
      </c>
      <c r="E18" s="78" t="s">
        <v>25</v>
      </c>
      <c r="F18" s="78" t="s">
        <v>31</v>
      </c>
      <c r="G18" s="79">
        <v>185911.2</v>
      </c>
    </row>
    <row r="19" spans="1:7" ht="26.25" customHeight="1">
      <c r="A19" s="81" t="s">
        <v>32</v>
      </c>
      <c r="B19" s="77" t="s">
        <v>15</v>
      </c>
      <c r="C19" s="78" t="s">
        <v>17</v>
      </c>
      <c r="D19" s="80" t="s">
        <v>19</v>
      </c>
      <c r="E19" s="78" t="s">
        <v>25</v>
      </c>
      <c r="F19" s="78" t="s">
        <v>33</v>
      </c>
      <c r="G19" s="79">
        <v>4931199.2</v>
      </c>
    </row>
    <row r="20" spans="1:7" ht="26.25" customHeight="1">
      <c r="A20" s="81" t="s">
        <v>34</v>
      </c>
      <c r="B20" s="77" t="s">
        <v>15</v>
      </c>
      <c r="C20" s="78" t="s">
        <v>17</v>
      </c>
      <c r="D20" s="80" t="s">
        <v>19</v>
      </c>
      <c r="E20" s="78" t="s">
        <v>25</v>
      </c>
      <c r="F20" s="78" t="s">
        <v>35</v>
      </c>
      <c r="G20" s="79">
        <v>3787403.4</v>
      </c>
    </row>
    <row r="21" spans="1:7" ht="51.75" customHeight="1">
      <c r="A21" s="81" t="s">
        <v>36</v>
      </c>
      <c r="B21" s="77" t="s">
        <v>15</v>
      </c>
      <c r="C21" s="78" t="s">
        <v>17</v>
      </c>
      <c r="D21" s="80" t="s">
        <v>19</v>
      </c>
      <c r="E21" s="78" t="s">
        <v>25</v>
      </c>
      <c r="F21" s="78" t="s">
        <v>37</v>
      </c>
      <c r="G21" s="79">
        <v>1143795.8</v>
      </c>
    </row>
    <row r="22" spans="1:7" ht="26.25" customHeight="1">
      <c r="A22" s="81" t="s">
        <v>38</v>
      </c>
      <c r="B22" s="77" t="s">
        <v>15</v>
      </c>
      <c r="C22" s="78" t="s">
        <v>17</v>
      </c>
      <c r="D22" s="80" t="s">
        <v>19</v>
      </c>
      <c r="E22" s="78" t="s">
        <v>39</v>
      </c>
      <c r="F22" s="78"/>
      <c r="G22" s="79">
        <v>918600</v>
      </c>
    </row>
    <row r="23" spans="1:7" ht="26.25" customHeight="1">
      <c r="A23" s="81" t="s">
        <v>32</v>
      </c>
      <c r="B23" s="77" t="s">
        <v>15</v>
      </c>
      <c r="C23" s="78" t="s">
        <v>17</v>
      </c>
      <c r="D23" s="80" t="s">
        <v>19</v>
      </c>
      <c r="E23" s="78" t="s">
        <v>39</v>
      </c>
      <c r="F23" s="78" t="s">
        <v>33</v>
      </c>
      <c r="G23" s="79">
        <v>60000</v>
      </c>
    </row>
    <row r="24" spans="1:7" ht="39" customHeight="1">
      <c r="A24" s="81" t="s">
        <v>40</v>
      </c>
      <c r="B24" s="77" t="s">
        <v>15</v>
      </c>
      <c r="C24" s="78" t="s">
        <v>17</v>
      </c>
      <c r="D24" s="80" t="s">
        <v>19</v>
      </c>
      <c r="E24" s="78" t="s">
        <v>39</v>
      </c>
      <c r="F24" s="78" t="s">
        <v>41</v>
      </c>
      <c r="G24" s="79">
        <v>60000</v>
      </c>
    </row>
    <row r="25" spans="1:7" ht="39" customHeight="1">
      <c r="A25" s="81" t="s">
        <v>42</v>
      </c>
      <c r="B25" s="77" t="s">
        <v>15</v>
      </c>
      <c r="C25" s="78" t="s">
        <v>17</v>
      </c>
      <c r="D25" s="80" t="s">
        <v>19</v>
      </c>
      <c r="E25" s="78" t="s">
        <v>39</v>
      </c>
      <c r="F25" s="78" t="s">
        <v>43</v>
      </c>
      <c r="G25" s="79">
        <v>858600</v>
      </c>
    </row>
    <row r="26" spans="1:7" ht="26.25" customHeight="1">
      <c r="A26" s="81" t="s">
        <v>44</v>
      </c>
      <c r="B26" s="77" t="s">
        <v>15</v>
      </c>
      <c r="C26" s="78" t="s">
        <v>17</v>
      </c>
      <c r="D26" s="80" t="s">
        <v>19</v>
      </c>
      <c r="E26" s="78" t="s">
        <v>39</v>
      </c>
      <c r="F26" s="78" t="s">
        <v>45</v>
      </c>
      <c r="G26" s="79">
        <v>678600</v>
      </c>
    </row>
    <row r="27" spans="1:7" ht="15" customHeight="1">
      <c r="A27" s="81" t="s">
        <v>46</v>
      </c>
      <c r="B27" s="77" t="s">
        <v>15</v>
      </c>
      <c r="C27" s="78" t="s">
        <v>17</v>
      </c>
      <c r="D27" s="80" t="s">
        <v>19</v>
      </c>
      <c r="E27" s="78" t="s">
        <v>39</v>
      </c>
      <c r="F27" s="78" t="s">
        <v>47</v>
      </c>
      <c r="G27" s="79">
        <v>180000</v>
      </c>
    </row>
    <row r="28" spans="1:7" ht="15" customHeight="1">
      <c r="A28" s="76" t="s">
        <v>48</v>
      </c>
      <c r="B28" s="77" t="s">
        <v>15</v>
      </c>
      <c r="C28" s="78" t="s">
        <v>17</v>
      </c>
      <c r="D28" s="80" t="s">
        <v>49</v>
      </c>
      <c r="E28" s="78"/>
      <c r="F28" s="78"/>
      <c r="G28" s="79">
        <v>19840215.739999998</v>
      </c>
    </row>
    <row r="29" spans="1:7" customFormat="1" ht="15" hidden="1" customHeight="1">
      <c r="A29" s="60" t="s">
        <v>50</v>
      </c>
      <c r="B29" s="56" t="s">
        <v>15</v>
      </c>
      <c r="C29" s="57" t="s">
        <v>17</v>
      </c>
      <c r="D29" s="59" t="s">
        <v>49</v>
      </c>
      <c r="E29" s="57" t="s">
        <v>51</v>
      </c>
      <c r="F29" s="57"/>
      <c r="G29" s="58">
        <v>19840215.739999998</v>
      </c>
    </row>
    <row r="30" spans="1:7" customFormat="1" ht="15" hidden="1" customHeight="1">
      <c r="A30" s="60" t="s">
        <v>52</v>
      </c>
      <c r="B30" s="56" t="s">
        <v>15</v>
      </c>
      <c r="C30" s="57" t="s">
        <v>17</v>
      </c>
      <c r="D30" s="59" t="s">
        <v>49</v>
      </c>
      <c r="E30" s="57" t="s">
        <v>53</v>
      </c>
      <c r="F30" s="57"/>
      <c r="G30" s="58">
        <v>19840215.739999998</v>
      </c>
    </row>
    <row r="31" spans="1:7" ht="15" customHeight="1">
      <c r="A31" s="81" t="s">
        <v>46</v>
      </c>
      <c r="B31" s="77" t="s">
        <v>15</v>
      </c>
      <c r="C31" s="78" t="s">
        <v>17</v>
      </c>
      <c r="D31" s="80" t="s">
        <v>49</v>
      </c>
      <c r="E31" s="78" t="s">
        <v>54</v>
      </c>
      <c r="F31" s="78"/>
      <c r="G31" s="79">
        <v>19840215.739999998</v>
      </c>
    </row>
    <row r="32" spans="1:7" ht="26.25" customHeight="1">
      <c r="A32" s="81" t="s">
        <v>26</v>
      </c>
      <c r="B32" s="77" t="s">
        <v>15</v>
      </c>
      <c r="C32" s="78" t="s">
        <v>17</v>
      </c>
      <c r="D32" s="80" t="s">
        <v>49</v>
      </c>
      <c r="E32" s="78" t="s">
        <v>54</v>
      </c>
      <c r="F32" s="78" t="s">
        <v>27</v>
      </c>
      <c r="G32" s="79">
        <v>18858715.739999998</v>
      </c>
    </row>
    <row r="33" spans="1:7" ht="15" customHeight="1">
      <c r="A33" s="81" t="s">
        <v>28</v>
      </c>
      <c r="B33" s="77" t="s">
        <v>15</v>
      </c>
      <c r="C33" s="78" t="s">
        <v>17</v>
      </c>
      <c r="D33" s="80" t="s">
        <v>49</v>
      </c>
      <c r="E33" s="78" t="s">
        <v>54</v>
      </c>
      <c r="F33" s="78" t="s">
        <v>29</v>
      </c>
      <c r="G33" s="79">
        <v>14484420.689999999</v>
      </c>
    </row>
    <row r="34" spans="1:7" ht="39" customHeight="1">
      <c r="A34" s="81" t="s">
        <v>30</v>
      </c>
      <c r="B34" s="77" t="s">
        <v>15</v>
      </c>
      <c r="C34" s="78" t="s">
        <v>17</v>
      </c>
      <c r="D34" s="80" t="s">
        <v>49</v>
      </c>
      <c r="E34" s="78" t="s">
        <v>54</v>
      </c>
      <c r="F34" s="78" t="s">
        <v>31</v>
      </c>
      <c r="G34" s="79">
        <v>4374295.05</v>
      </c>
    </row>
    <row r="35" spans="1:7" ht="39" customHeight="1">
      <c r="A35" s="81" t="s">
        <v>42</v>
      </c>
      <c r="B35" s="77" t="s">
        <v>15</v>
      </c>
      <c r="C35" s="78" t="s">
        <v>17</v>
      </c>
      <c r="D35" s="80" t="s">
        <v>49</v>
      </c>
      <c r="E35" s="78" t="s">
        <v>54</v>
      </c>
      <c r="F35" s="78" t="s">
        <v>43</v>
      </c>
      <c r="G35" s="79">
        <v>981500</v>
      </c>
    </row>
    <row r="36" spans="1:7" ht="26.25" customHeight="1">
      <c r="A36" s="81" t="s">
        <v>44</v>
      </c>
      <c r="B36" s="77" t="s">
        <v>15</v>
      </c>
      <c r="C36" s="78" t="s">
        <v>17</v>
      </c>
      <c r="D36" s="80" t="s">
        <v>49</v>
      </c>
      <c r="E36" s="78" t="s">
        <v>54</v>
      </c>
      <c r="F36" s="78" t="s">
        <v>45</v>
      </c>
      <c r="G36" s="79">
        <v>901500</v>
      </c>
    </row>
    <row r="37" spans="1:7" ht="15" customHeight="1">
      <c r="A37" s="81" t="s">
        <v>46</v>
      </c>
      <c r="B37" s="77" t="s">
        <v>15</v>
      </c>
      <c r="C37" s="78" t="s">
        <v>17</v>
      </c>
      <c r="D37" s="80" t="s">
        <v>49</v>
      </c>
      <c r="E37" s="78" t="s">
        <v>54</v>
      </c>
      <c r="F37" s="78" t="s">
        <v>47</v>
      </c>
      <c r="G37" s="79">
        <v>80000</v>
      </c>
    </row>
    <row r="38" spans="1:7" ht="15" customHeight="1">
      <c r="A38" s="76" t="s">
        <v>55</v>
      </c>
      <c r="B38" s="77" t="s">
        <v>15</v>
      </c>
      <c r="C38" s="78" t="s">
        <v>56</v>
      </c>
      <c r="D38" s="78"/>
      <c r="E38" s="78"/>
      <c r="F38" s="78"/>
      <c r="G38" s="79">
        <v>1196300</v>
      </c>
    </row>
    <row r="39" spans="1:7" ht="15" customHeight="1">
      <c r="A39" s="76" t="s">
        <v>57</v>
      </c>
      <c r="B39" s="77" t="s">
        <v>15</v>
      </c>
      <c r="C39" s="78" t="s">
        <v>56</v>
      </c>
      <c r="D39" s="80" t="s">
        <v>58</v>
      </c>
      <c r="E39" s="78"/>
      <c r="F39" s="78"/>
      <c r="G39" s="79">
        <v>1196300</v>
      </c>
    </row>
    <row r="40" spans="1:7" customFormat="1" ht="15" hidden="1" customHeight="1">
      <c r="A40" s="60" t="s">
        <v>59</v>
      </c>
      <c r="B40" s="56" t="s">
        <v>15</v>
      </c>
      <c r="C40" s="57" t="s">
        <v>56</v>
      </c>
      <c r="D40" s="59" t="s">
        <v>58</v>
      </c>
      <c r="E40" s="57" t="s">
        <v>60</v>
      </c>
      <c r="F40" s="57"/>
      <c r="G40" s="58">
        <v>1196300</v>
      </c>
    </row>
    <row r="41" spans="1:7" customFormat="1" ht="15" hidden="1" customHeight="1">
      <c r="A41" s="60" t="s">
        <v>61</v>
      </c>
      <c r="B41" s="56" t="s">
        <v>15</v>
      </c>
      <c r="C41" s="57" t="s">
        <v>56</v>
      </c>
      <c r="D41" s="59" t="s">
        <v>58</v>
      </c>
      <c r="E41" s="57" t="s">
        <v>62</v>
      </c>
      <c r="F41" s="57"/>
      <c r="G41" s="58">
        <v>1196300</v>
      </c>
    </row>
    <row r="42" spans="1:7" ht="39" customHeight="1">
      <c r="A42" s="81" t="s">
        <v>63</v>
      </c>
      <c r="B42" s="77" t="s">
        <v>15</v>
      </c>
      <c r="C42" s="78" t="s">
        <v>56</v>
      </c>
      <c r="D42" s="80" t="s">
        <v>58</v>
      </c>
      <c r="E42" s="78" t="s">
        <v>64</v>
      </c>
      <c r="F42" s="78"/>
      <c r="G42" s="79">
        <v>1196300</v>
      </c>
    </row>
    <row r="43" spans="1:7" ht="15" customHeight="1">
      <c r="A43" s="81" t="s">
        <v>65</v>
      </c>
      <c r="B43" s="77" t="s">
        <v>15</v>
      </c>
      <c r="C43" s="78" t="s">
        <v>56</v>
      </c>
      <c r="D43" s="80" t="s">
        <v>58</v>
      </c>
      <c r="E43" s="78" t="s">
        <v>64</v>
      </c>
      <c r="F43" s="78" t="s">
        <v>66</v>
      </c>
      <c r="G43" s="79">
        <v>1196300</v>
      </c>
    </row>
    <row r="44" spans="1:7" ht="39" customHeight="1">
      <c r="A44" s="76" t="s">
        <v>67</v>
      </c>
      <c r="B44" s="77" t="s">
        <v>15</v>
      </c>
      <c r="C44" s="78" t="s">
        <v>68</v>
      </c>
      <c r="D44" s="78"/>
      <c r="E44" s="78"/>
      <c r="F44" s="78"/>
      <c r="G44" s="79">
        <v>17408323.399999999</v>
      </c>
    </row>
    <row r="45" spans="1:7" ht="39" customHeight="1">
      <c r="A45" s="76" t="s">
        <v>69</v>
      </c>
      <c r="B45" s="77" t="s">
        <v>15</v>
      </c>
      <c r="C45" s="78" t="s">
        <v>68</v>
      </c>
      <c r="D45" s="80" t="s">
        <v>17</v>
      </c>
      <c r="E45" s="78"/>
      <c r="F45" s="78"/>
      <c r="G45" s="79">
        <v>17049416.800000001</v>
      </c>
    </row>
    <row r="46" spans="1:7" customFormat="1" ht="15" hidden="1" customHeight="1">
      <c r="A46" s="60" t="s">
        <v>70</v>
      </c>
      <c r="B46" s="56" t="s">
        <v>15</v>
      </c>
      <c r="C46" s="57" t="s">
        <v>68</v>
      </c>
      <c r="D46" s="59" t="s">
        <v>17</v>
      </c>
      <c r="E46" s="57" t="s">
        <v>71</v>
      </c>
      <c r="F46" s="57"/>
      <c r="G46" s="58">
        <v>7265416.7999999998</v>
      </c>
    </row>
    <row r="47" spans="1:7" customFormat="1" ht="15" hidden="1" customHeight="1">
      <c r="A47" s="60" t="s">
        <v>72</v>
      </c>
      <c r="B47" s="56" t="s">
        <v>15</v>
      </c>
      <c r="C47" s="57" t="s">
        <v>68</v>
      </c>
      <c r="D47" s="59" t="s">
        <v>17</v>
      </c>
      <c r="E47" s="57" t="s">
        <v>73</v>
      </c>
      <c r="F47" s="57"/>
      <c r="G47" s="58">
        <v>7265416.7999999998</v>
      </c>
    </row>
    <row r="48" spans="1:7" ht="15" customHeight="1">
      <c r="A48" s="81" t="s">
        <v>74</v>
      </c>
      <c r="B48" s="77" t="s">
        <v>15</v>
      </c>
      <c r="C48" s="78" t="s">
        <v>68</v>
      </c>
      <c r="D48" s="80" t="s">
        <v>17</v>
      </c>
      <c r="E48" s="78" t="s">
        <v>75</v>
      </c>
      <c r="F48" s="78"/>
      <c r="G48" s="79">
        <v>7265416.7999999998</v>
      </c>
    </row>
    <row r="49" spans="1:7" ht="15" customHeight="1">
      <c r="A49" s="81" t="s">
        <v>76</v>
      </c>
      <c r="B49" s="77" t="s">
        <v>15</v>
      </c>
      <c r="C49" s="78" t="s">
        <v>68</v>
      </c>
      <c r="D49" s="80" t="s">
        <v>17</v>
      </c>
      <c r="E49" s="78" t="s">
        <v>75</v>
      </c>
      <c r="F49" s="78" t="s">
        <v>77</v>
      </c>
      <c r="G49" s="79">
        <v>7265416.7999999998</v>
      </c>
    </row>
    <row r="50" spans="1:7" ht="26.25" customHeight="1">
      <c r="A50" s="81" t="s">
        <v>78</v>
      </c>
      <c r="B50" s="77" t="s">
        <v>15</v>
      </c>
      <c r="C50" s="78" t="s">
        <v>68</v>
      </c>
      <c r="D50" s="80" t="s">
        <v>17</v>
      </c>
      <c r="E50" s="78" t="s">
        <v>75</v>
      </c>
      <c r="F50" s="78" t="s">
        <v>79</v>
      </c>
      <c r="G50" s="79">
        <v>7265416.7999999998</v>
      </c>
    </row>
    <row r="51" spans="1:7" customFormat="1" ht="15" hidden="1" customHeight="1">
      <c r="A51" s="60" t="s">
        <v>80</v>
      </c>
      <c r="B51" s="56" t="s">
        <v>15</v>
      </c>
      <c r="C51" s="57" t="s">
        <v>68</v>
      </c>
      <c r="D51" s="59" t="s">
        <v>17</v>
      </c>
      <c r="E51" s="57" t="s">
        <v>81</v>
      </c>
      <c r="F51" s="57"/>
      <c r="G51" s="58">
        <v>9784000</v>
      </c>
    </row>
    <row r="52" spans="1:7" customFormat="1" ht="15" hidden="1" customHeight="1">
      <c r="A52" s="60" t="s">
        <v>82</v>
      </c>
      <c r="B52" s="56" t="s">
        <v>15</v>
      </c>
      <c r="C52" s="57" t="s">
        <v>68</v>
      </c>
      <c r="D52" s="59" t="s">
        <v>17</v>
      </c>
      <c r="E52" s="57" t="s">
        <v>83</v>
      </c>
      <c r="F52" s="57"/>
      <c r="G52" s="58">
        <v>9784000</v>
      </c>
    </row>
    <row r="53" spans="1:7" customFormat="1" ht="15" hidden="1" customHeight="1">
      <c r="A53" s="60" t="s">
        <v>84</v>
      </c>
      <c r="B53" s="56" t="s">
        <v>15</v>
      </c>
      <c r="C53" s="57" t="s">
        <v>68</v>
      </c>
      <c r="D53" s="59" t="s">
        <v>17</v>
      </c>
      <c r="E53" s="57" t="s">
        <v>85</v>
      </c>
      <c r="F53" s="57"/>
      <c r="G53" s="58">
        <v>9784000</v>
      </c>
    </row>
    <row r="54" spans="1:7" ht="26.25" customHeight="1">
      <c r="A54" s="81" t="s">
        <v>86</v>
      </c>
      <c r="B54" s="77" t="s">
        <v>15</v>
      </c>
      <c r="C54" s="78" t="s">
        <v>68</v>
      </c>
      <c r="D54" s="80" t="s">
        <v>17</v>
      </c>
      <c r="E54" s="78" t="s">
        <v>87</v>
      </c>
      <c r="F54" s="78"/>
      <c r="G54" s="79">
        <v>9784000</v>
      </c>
    </row>
    <row r="55" spans="1:7" ht="15" customHeight="1">
      <c r="A55" s="81" t="s">
        <v>76</v>
      </c>
      <c r="B55" s="77" t="s">
        <v>15</v>
      </c>
      <c r="C55" s="78" t="s">
        <v>68</v>
      </c>
      <c r="D55" s="80" t="s">
        <v>17</v>
      </c>
      <c r="E55" s="78" t="s">
        <v>87</v>
      </c>
      <c r="F55" s="78" t="s">
        <v>77</v>
      </c>
      <c r="G55" s="79">
        <v>9784000</v>
      </c>
    </row>
    <row r="56" spans="1:7" ht="26.25" customHeight="1">
      <c r="A56" s="81" t="s">
        <v>78</v>
      </c>
      <c r="B56" s="77" t="s">
        <v>15</v>
      </c>
      <c r="C56" s="78" t="s">
        <v>68</v>
      </c>
      <c r="D56" s="80" t="s">
        <v>17</v>
      </c>
      <c r="E56" s="78" t="s">
        <v>87</v>
      </c>
      <c r="F56" s="78" t="s">
        <v>79</v>
      </c>
      <c r="G56" s="79">
        <v>9784000</v>
      </c>
    </row>
    <row r="57" spans="1:7" ht="26.25" customHeight="1">
      <c r="A57" s="76" t="s">
        <v>88</v>
      </c>
      <c r="B57" s="77" t="s">
        <v>15</v>
      </c>
      <c r="C57" s="78" t="s">
        <v>68</v>
      </c>
      <c r="D57" s="80" t="s">
        <v>58</v>
      </c>
      <c r="E57" s="78"/>
      <c r="F57" s="78"/>
      <c r="G57" s="79">
        <v>358906.6</v>
      </c>
    </row>
    <row r="58" spans="1:7" customFormat="1" ht="15" hidden="1" customHeight="1">
      <c r="A58" s="60" t="s">
        <v>80</v>
      </c>
      <c r="B58" s="56" t="s">
        <v>15</v>
      </c>
      <c r="C58" s="57" t="s">
        <v>68</v>
      </c>
      <c r="D58" s="59" t="s">
        <v>58</v>
      </c>
      <c r="E58" s="57" t="s">
        <v>81</v>
      </c>
      <c r="F58" s="57"/>
      <c r="G58" s="58">
        <v>358906.6</v>
      </c>
    </row>
    <row r="59" spans="1:7" ht="26.25" customHeight="1">
      <c r="A59" s="81" t="s">
        <v>89</v>
      </c>
      <c r="B59" s="77" t="s">
        <v>15</v>
      </c>
      <c r="C59" s="78" t="s">
        <v>68</v>
      </c>
      <c r="D59" s="80" t="s">
        <v>58</v>
      </c>
      <c r="E59" s="78" t="s">
        <v>90</v>
      </c>
      <c r="F59" s="78"/>
      <c r="G59" s="79">
        <v>140000</v>
      </c>
    </row>
    <row r="60" spans="1:7" ht="15" customHeight="1">
      <c r="A60" s="81" t="s">
        <v>91</v>
      </c>
      <c r="B60" s="77" t="s">
        <v>15</v>
      </c>
      <c r="C60" s="78" t="s">
        <v>68</v>
      </c>
      <c r="D60" s="80" t="s">
        <v>58</v>
      </c>
      <c r="E60" s="78" t="s">
        <v>90</v>
      </c>
      <c r="F60" s="78" t="s">
        <v>92</v>
      </c>
      <c r="G60" s="79">
        <v>140000</v>
      </c>
    </row>
    <row r="61" spans="1:7" ht="26.25" customHeight="1">
      <c r="A61" s="81" t="s">
        <v>93</v>
      </c>
      <c r="B61" s="77" t="s">
        <v>15</v>
      </c>
      <c r="C61" s="78" t="s">
        <v>68</v>
      </c>
      <c r="D61" s="80" t="s">
        <v>58</v>
      </c>
      <c r="E61" s="78" t="s">
        <v>94</v>
      </c>
      <c r="F61" s="78"/>
      <c r="G61" s="79">
        <v>168544.6</v>
      </c>
    </row>
    <row r="62" spans="1:7" ht="15" customHeight="1">
      <c r="A62" s="81" t="s">
        <v>91</v>
      </c>
      <c r="B62" s="77" t="s">
        <v>15</v>
      </c>
      <c r="C62" s="78" t="s">
        <v>68</v>
      </c>
      <c r="D62" s="80" t="s">
        <v>58</v>
      </c>
      <c r="E62" s="78" t="s">
        <v>94</v>
      </c>
      <c r="F62" s="78" t="s">
        <v>92</v>
      </c>
      <c r="G62" s="79">
        <v>168544.6</v>
      </c>
    </row>
    <row r="63" spans="1:7" ht="39" customHeight="1">
      <c r="A63" s="81" t="s">
        <v>95</v>
      </c>
      <c r="B63" s="77" t="s">
        <v>15</v>
      </c>
      <c r="C63" s="78" t="s">
        <v>68</v>
      </c>
      <c r="D63" s="80" t="s">
        <v>58</v>
      </c>
      <c r="E63" s="78" t="s">
        <v>96</v>
      </c>
      <c r="F63" s="78"/>
      <c r="G63" s="79">
        <v>50362</v>
      </c>
    </row>
    <row r="64" spans="1:7" ht="15" customHeight="1">
      <c r="A64" s="81" t="s">
        <v>91</v>
      </c>
      <c r="B64" s="77" t="s">
        <v>15</v>
      </c>
      <c r="C64" s="78" t="s">
        <v>68</v>
      </c>
      <c r="D64" s="80" t="s">
        <v>58</v>
      </c>
      <c r="E64" s="78" t="s">
        <v>96</v>
      </c>
      <c r="F64" s="78" t="s">
        <v>92</v>
      </c>
      <c r="G64" s="79">
        <v>50362</v>
      </c>
    </row>
    <row r="65" spans="1:7" ht="26.25" customHeight="1">
      <c r="A65" s="72" t="s">
        <v>97</v>
      </c>
      <c r="B65" s="73" t="s">
        <v>98</v>
      </c>
      <c r="C65" s="74"/>
      <c r="D65" s="74"/>
      <c r="E65" s="74"/>
      <c r="F65" s="74"/>
      <c r="G65" s="75">
        <v>76187523.480000004</v>
      </c>
    </row>
    <row r="66" spans="1:7" ht="15" customHeight="1">
      <c r="A66" s="76" t="s">
        <v>16</v>
      </c>
      <c r="B66" s="77" t="s">
        <v>98</v>
      </c>
      <c r="C66" s="78" t="s">
        <v>17</v>
      </c>
      <c r="D66" s="78"/>
      <c r="E66" s="78"/>
      <c r="F66" s="78"/>
      <c r="G66" s="79">
        <v>28369233.48</v>
      </c>
    </row>
    <row r="67" spans="1:7" ht="39" customHeight="1">
      <c r="A67" s="76" t="s">
        <v>99</v>
      </c>
      <c r="B67" s="77" t="s">
        <v>98</v>
      </c>
      <c r="C67" s="78" t="s">
        <v>17</v>
      </c>
      <c r="D67" s="80" t="s">
        <v>56</v>
      </c>
      <c r="E67" s="78"/>
      <c r="F67" s="78"/>
      <c r="G67" s="79">
        <v>1625068.99</v>
      </c>
    </row>
    <row r="68" spans="1:7" customFormat="1" ht="15" hidden="1" customHeight="1">
      <c r="A68" s="60" t="s">
        <v>100</v>
      </c>
      <c r="B68" s="56" t="s">
        <v>98</v>
      </c>
      <c r="C68" s="57" t="s">
        <v>17</v>
      </c>
      <c r="D68" s="59" t="s">
        <v>56</v>
      </c>
      <c r="E68" s="57" t="s">
        <v>101</v>
      </c>
      <c r="F68" s="57"/>
      <c r="G68" s="58">
        <v>1625068.99</v>
      </c>
    </row>
    <row r="69" spans="1:7" customFormat="1" ht="15" hidden="1" customHeight="1">
      <c r="A69" s="60" t="s">
        <v>102</v>
      </c>
      <c r="B69" s="56" t="s">
        <v>98</v>
      </c>
      <c r="C69" s="57" t="s">
        <v>17</v>
      </c>
      <c r="D69" s="59" t="s">
        <v>56</v>
      </c>
      <c r="E69" s="57" t="s">
        <v>103</v>
      </c>
      <c r="F69" s="57"/>
      <c r="G69" s="58">
        <v>1625068.99</v>
      </c>
    </row>
    <row r="70" spans="1:7" ht="26.25" customHeight="1">
      <c r="A70" s="81" t="s">
        <v>104</v>
      </c>
      <c r="B70" s="77" t="s">
        <v>98</v>
      </c>
      <c r="C70" s="78" t="s">
        <v>17</v>
      </c>
      <c r="D70" s="80" t="s">
        <v>56</v>
      </c>
      <c r="E70" s="78" t="s">
        <v>105</v>
      </c>
      <c r="F70" s="78"/>
      <c r="G70" s="79">
        <v>1625068.99</v>
      </c>
    </row>
    <row r="71" spans="1:7" ht="26.25" customHeight="1">
      <c r="A71" s="81" t="s">
        <v>32</v>
      </c>
      <c r="B71" s="77" t="s">
        <v>98</v>
      </c>
      <c r="C71" s="78" t="s">
        <v>17</v>
      </c>
      <c r="D71" s="80" t="s">
        <v>56</v>
      </c>
      <c r="E71" s="78" t="s">
        <v>105</v>
      </c>
      <c r="F71" s="78" t="s">
        <v>33</v>
      </c>
      <c r="G71" s="79">
        <v>1625068.99</v>
      </c>
    </row>
    <row r="72" spans="1:7" ht="26.25" customHeight="1">
      <c r="A72" s="81" t="s">
        <v>34</v>
      </c>
      <c r="B72" s="77" t="s">
        <v>98</v>
      </c>
      <c r="C72" s="78" t="s">
        <v>17</v>
      </c>
      <c r="D72" s="80" t="s">
        <v>56</v>
      </c>
      <c r="E72" s="78" t="s">
        <v>105</v>
      </c>
      <c r="F72" s="78" t="s">
        <v>35</v>
      </c>
      <c r="G72" s="79">
        <v>1186688.94</v>
      </c>
    </row>
    <row r="73" spans="1:7" ht="39" customHeight="1">
      <c r="A73" s="81" t="s">
        <v>40</v>
      </c>
      <c r="B73" s="77" t="s">
        <v>98</v>
      </c>
      <c r="C73" s="78" t="s">
        <v>17</v>
      </c>
      <c r="D73" s="80" t="s">
        <v>56</v>
      </c>
      <c r="E73" s="78" t="s">
        <v>105</v>
      </c>
      <c r="F73" s="78" t="s">
        <v>41</v>
      </c>
      <c r="G73" s="79">
        <v>80000</v>
      </c>
    </row>
    <row r="74" spans="1:7" ht="51.75" customHeight="1">
      <c r="A74" s="81" t="s">
        <v>36</v>
      </c>
      <c r="B74" s="77" t="s">
        <v>98</v>
      </c>
      <c r="C74" s="78" t="s">
        <v>17</v>
      </c>
      <c r="D74" s="80" t="s">
        <v>56</v>
      </c>
      <c r="E74" s="78" t="s">
        <v>105</v>
      </c>
      <c r="F74" s="78" t="s">
        <v>37</v>
      </c>
      <c r="G74" s="79">
        <v>358380.05</v>
      </c>
    </row>
    <row r="75" spans="1:7" ht="51.75" customHeight="1">
      <c r="A75" s="76" t="s">
        <v>106</v>
      </c>
      <c r="B75" s="77" t="s">
        <v>98</v>
      </c>
      <c r="C75" s="78" t="s">
        <v>17</v>
      </c>
      <c r="D75" s="80" t="s">
        <v>107</v>
      </c>
      <c r="E75" s="78"/>
      <c r="F75" s="78"/>
      <c r="G75" s="79">
        <v>24541164.489999998</v>
      </c>
    </row>
    <row r="76" spans="1:7" customFormat="1" ht="15" hidden="1" customHeight="1">
      <c r="A76" s="60" t="s">
        <v>100</v>
      </c>
      <c r="B76" s="56" t="s">
        <v>98</v>
      </c>
      <c r="C76" s="57" t="s">
        <v>17</v>
      </c>
      <c r="D76" s="59" t="s">
        <v>107</v>
      </c>
      <c r="E76" s="57" t="s">
        <v>101</v>
      </c>
      <c r="F76" s="57"/>
      <c r="G76" s="58">
        <v>24541164.489999998</v>
      </c>
    </row>
    <row r="77" spans="1:7" customFormat="1" ht="15" hidden="1" customHeight="1">
      <c r="A77" s="60" t="s">
        <v>102</v>
      </c>
      <c r="B77" s="56" t="s">
        <v>98</v>
      </c>
      <c r="C77" s="57" t="s">
        <v>17</v>
      </c>
      <c r="D77" s="59" t="s">
        <v>107</v>
      </c>
      <c r="E77" s="57" t="s">
        <v>103</v>
      </c>
      <c r="F77" s="57"/>
      <c r="G77" s="58">
        <v>24541164.489999998</v>
      </c>
    </row>
    <row r="78" spans="1:7" ht="39" customHeight="1">
      <c r="A78" s="81" t="s">
        <v>108</v>
      </c>
      <c r="B78" s="77" t="s">
        <v>98</v>
      </c>
      <c r="C78" s="78" t="s">
        <v>17</v>
      </c>
      <c r="D78" s="80" t="s">
        <v>107</v>
      </c>
      <c r="E78" s="78" t="s">
        <v>109</v>
      </c>
      <c r="F78" s="78"/>
      <c r="G78" s="79">
        <v>21228266.190000001</v>
      </c>
    </row>
    <row r="79" spans="1:7" ht="26.25" customHeight="1">
      <c r="A79" s="81" t="s">
        <v>32</v>
      </c>
      <c r="B79" s="77" t="s">
        <v>98</v>
      </c>
      <c r="C79" s="78" t="s">
        <v>17</v>
      </c>
      <c r="D79" s="80" t="s">
        <v>107</v>
      </c>
      <c r="E79" s="78" t="s">
        <v>109</v>
      </c>
      <c r="F79" s="78" t="s">
        <v>33</v>
      </c>
      <c r="G79" s="79">
        <v>21228266.190000001</v>
      </c>
    </row>
    <row r="80" spans="1:7" ht="26.25" customHeight="1">
      <c r="A80" s="81" t="s">
        <v>34</v>
      </c>
      <c r="B80" s="77" t="s">
        <v>98</v>
      </c>
      <c r="C80" s="78" t="s">
        <v>17</v>
      </c>
      <c r="D80" s="80" t="s">
        <v>107</v>
      </c>
      <c r="E80" s="78" t="s">
        <v>109</v>
      </c>
      <c r="F80" s="78" t="s">
        <v>35</v>
      </c>
      <c r="G80" s="79">
        <v>16304351.92</v>
      </c>
    </row>
    <row r="81" spans="1:7" ht="51.75" customHeight="1">
      <c r="A81" s="81" t="s">
        <v>36</v>
      </c>
      <c r="B81" s="77" t="s">
        <v>98</v>
      </c>
      <c r="C81" s="78" t="s">
        <v>17</v>
      </c>
      <c r="D81" s="80" t="s">
        <v>107</v>
      </c>
      <c r="E81" s="78" t="s">
        <v>109</v>
      </c>
      <c r="F81" s="78" t="s">
        <v>37</v>
      </c>
      <c r="G81" s="79">
        <v>4923914.2699999996</v>
      </c>
    </row>
    <row r="82" spans="1:7" ht="39" customHeight="1">
      <c r="A82" s="81" t="s">
        <v>110</v>
      </c>
      <c r="B82" s="77" t="s">
        <v>98</v>
      </c>
      <c r="C82" s="78" t="s">
        <v>17</v>
      </c>
      <c r="D82" s="80" t="s">
        <v>107</v>
      </c>
      <c r="E82" s="78" t="s">
        <v>111</v>
      </c>
      <c r="F82" s="78"/>
      <c r="G82" s="79">
        <v>3312898.3</v>
      </c>
    </row>
    <row r="83" spans="1:7" ht="39" customHeight="1">
      <c r="A83" s="81" t="s">
        <v>42</v>
      </c>
      <c r="B83" s="77" t="s">
        <v>98</v>
      </c>
      <c r="C83" s="78" t="s">
        <v>17</v>
      </c>
      <c r="D83" s="80" t="s">
        <v>107</v>
      </c>
      <c r="E83" s="78" t="s">
        <v>111</v>
      </c>
      <c r="F83" s="78" t="s">
        <v>43</v>
      </c>
      <c r="G83" s="79">
        <v>3058898.3</v>
      </c>
    </row>
    <row r="84" spans="1:7" ht="26.25" customHeight="1">
      <c r="A84" s="81" t="s">
        <v>44</v>
      </c>
      <c r="B84" s="77" t="s">
        <v>98</v>
      </c>
      <c r="C84" s="78" t="s">
        <v>17</v>
      </c>
      <c r="D84" s="80" t="s">
        <v>107</v>
      </c>
      <c r="E84" s="78" t="s">
        <v>111</v>
      </c>
      <c r="F84" s="78" t="s">
        <v>45</v>
      </c>
      <c r="G84" s="79">
        <v>443800</v>
      </c>
    </row>
    <row r="85" spans="1:7" ht="15" customHeight="1">
      <c r="A85" s="81" t="s">
        <v>46</v>
      </c>
      <c r="B85" s="77" t="s">
        <v>98</v>
      </c>
      <c r="C85" s="78" t="s">
        <v>17</v>
      </c>
      <c r="D85" s="80" t="s">
        <v>107</v>
      </c>
      <c r="E85" s="78" t="s">
        <v>111</v>
      </c>
      <c r="F85" s="78" t="s">
        <v>47</v>
      </c>
      <c r="G85" s="79">
        <v>543800</v>
      </c>
    </row>
    <row r="86" spans="1:7" ht="15" customHeight="1">
      <c r="A86" s="81" t="s">
        <v>112</v>
      </c>
      <c r="B86" s="77" t="s">
        <v>98</v>
      </c>
      <c r="C86" s="78" t="s">
        <v>17</v>
      </c>
      <c r="D86" s="80" t="s">
        <v>107</v>
      </c>
      <c r="E86" s="78" t="s">
        <v>111</v>
      </c>
      <c r="F86" s="78" t="s">
        <v>113</v>
      </c>
      <c r="G86" s="79">
        <v>2071298.3</v>
      </c>
    </row>
    <row r="87" spans="1:7" ht="15" customHeight="1">
      <c r="A87" s="81" t="s">
        <v>114</v>
      </c>
      <c r="B87" s="77" t="s">
        <v>98</v>
      </c>
      <c r="C87" s="78" t="s">
        <v>17</v>
      </c>
      <c r="D87" s="80" t="s">
        <v>107</v>
      </c>
      <c r="E87" s="78" t="s">
        <v>111</v>
      </c>
      <c r="F87" s="78" t="s">
        <v>115</v>
      </c>
      <c r="G87" s="79">
        <v>254000</v>
      </c>
    </row>
    <row r="88" spans="1:7" ht="26.25" customHeight="1">
      <c r="A88" s="81" t="s">
        <v>116</v>
      </c>
      <c r="B88" s="77" t="s">
        <v>98</v>
      </c>
      <c r="C88" s="78" t="s">
        <v>17</v>
      </c>
      <c r="D88" s="80" t="s">
        <v>107</v>
      </c>
      <c r="E88" s="78" t="s">
        <v>111</v>
      </c>
      <c r="F88" s="78" t="s">
        <v>117</v>
      </c>
      <c r="G88" s="79">
        <v>189000</v>
      </c>
    </row>
    <row r="89" spans="1:7" ht="15" customHeight="1">
      <c r="A89" s="81" t="s">
        <v>118</v>
      </c>
      <c r="B89" s="77" t="s">
        <v>98</v>
      </c>
      <c r="C89" s="78" t="s">
        <v>17</v>
      </c>
      <c r="D89" s="80" t="s">
        <v>107</v>
      </c>
      <c r="E89" s="78" t="s">
        <v>111</v>
      </c>
      <c r="F89" s="78" t="s">
        <v>119</v>
      </c>
      <c r="G89" s="79">
        <v>65000</v>
      </c>
    </row>
    <row r="90" spans="1:7" ht="15" customHeight="1">
      <c r="A90" s="76" t="s">
        <v>120</v>
      </c>
      <c r="B90" s="77" t="s">
        <v>98</v>
      </c>
      <c r="C90" s="78" t="s">
        <v>17</v>
      </c>
      <c r="D90" s="80" t="s">
        <v>121</v>
      </c>
      <c r="E90" s="78"/>
      <c r="F90" s="78"/>
      <c r="G90" s="79">
        <v>143000</v>
      </c>
    </row>
    <row r="91" spans="1:7" customFormat="1" ht="15" hidden="1" customHeight="1">
      <c r="A91" s="60" t="s">
        <v>122</v>
      </c>
      <c r="B91" s="56" t="s">
        <v>98</v>
      </c>
      <c r="C91" s="57" t="s">
        <v>17</v>
      </c>
      <c r="D91" s="59" t="s">
        <v>121</v>
      </c>
      <c r="E91" s="57" t="s">
        <v>123</v>
      </c>
      <c r="F91" s="57"/>
      <c r="G91" s="58">
        <v>143000</v>
      </c>
    </row>
    <row r="92" spans="1:7" ht="26.25" customHeight="1">
      <c r="A92" s="81" t="s">
        <v>89</v>
      </c>
      <c r="B92" s="77" t="s">
        <v>98</v>
      </c>
      <c r="C92" s="78" t="s">
        <v>17</v>
      </c>
      <c r="D92" s="80" t="s">
        <v>121</v>
      </c>
      <c r="E92" s="78" t="s">
        <v>124</v>
      </c>
      <c r="F92" s="78"/>
      <c r="G92" s="79">
        <v>143000</v>
      </c>
    </row>
    <row r="93" spans="1:7" ht="39" customHeight="1">
      <c r="A93" s="81" t="s">
        <v>42</v>
      </c>
      <c r="B93" s="77" t="s">
        <v>98</v>
      </c>
      <c r="C93" s="78" t="s">
        <v>17</v>
      </c>
      <c r="D93" s="80" t="s">
        <v>121</v>
      </c>
      <c r="E93" s="78" t="s">
        <v>124</v>
      </c>
      <c r="F93" s="78" t="s">
        <v>43</v>
      </c>
      <c r="G93" s="79">
        <v>143000</v>
      </c>
    </row>
    <row r="94" spans="1:7" ht="15" customHeight="1">
      <c r="A94" s="81" t="s">
        <v>46</v>
      </c>
      <c r="B94" s="77" t="s">
        <v>98</v>
      </c>
      <c r="C94" s="78" t="s">
        <v>17</v>
      </c>
      <c r="D94" s="80" t="s">
        <v>121</v>
      </c>
      <c r="E94" s="78" t="s">
        <v>124</v>
      </c>
      <c r="F94" s="78" t="s">
        <v>47</v>
      </c>
      <c r="G94" s="79">
        <v>143000</v>
      </c>
    </row>
    <row r="95" spans="1:7" ht="15" customHeight="1">
      <c r="A95" s="76" t="s">
        <v>125</v>
      </c>
      <c r="B95" s="77" t="s">
        <v>98</v>
      </c>
      <c r="C95" s="78" t="s">
        <v>17</v>
      </c>
      <c r="D95" s="80" t="s">
        <v>126</v>
      </c>
      <c r="E95" s="78"/>
      <c r="F95" s="78"/>
      <c r="G95" s="79">
        <v>200000</v>
      </c>
    </row>
    <row r="96" spans="1:7" customFormat="1" ht="15" hidden="1" customHeight="1">
      <c r="A96" s="60" t="s">
        <v>127</v>
      </c>
      <c r="B96" s="56" t="s">
        <v>98</v>
      </c>
      <c r="C96" s="57" t="s">
        <v>17</v>
      </c>
      <c r="D96" s="59" t="s">
        <v>126</v>
      </c>
      <c r="E96" s="57" t="s">
        <v>128</v>
      </c>
      <c r="F96" s="57"/>
      <c r="G96" s="58">
        <v>200000</v>
      </c>
    </row>
    <row r="97" spans="1:7" customFormat="1" ht="15" hidden="1" customHeight="1">
      <c r="A97" s="60" t="s">
        <v>129</v>
      </c>
      <c r="B97" s="56" t="s">
        <v>98</v>
      </c>
      <c r="C97" s="57" t="s">
        <v>17</v>
      </c>
      <c r="D97" s="59" t="s">
        <v>126</v>
      </c>
      <c r="E97" s="57" t="s">
        <v>130</v>
      </c>
      <c r="F97" s="57"/>
      <c r="G97" s="58">
        <v>200000</v>
      </c>
    </row>
    <row r="98" spans="1:7" ht="26.25" customHeight="1">
      <c r="A98" s="81" t="s">
        <v>131</v>
      </c>
      <c r="B98" s="77" t="s">
        <v>98</v>
      </c>
      <c r="C98" s="78" t="s">
        <v>17</v>
      </c>
      <c r="D98" s="80" t="s">
        <v>126</v>
      </c>
      <c r="E98" s="78" t="s">
        <v>132</v>
      </c>
      <c r="F98" s="78"/>
      <c r="G98" s="79">
        <v>200000</v>
      </c>
    </row>
    <row r="99" spans="1:7" ht="15" customHeight="1">
      <c r="A99" s="81" t="s">
        <v>133</v>
      </c>
      <c r="B99" s="77" t="s">
        <v>98</v>
      </c>
      <c r="C99" s="78" t="s">
        <v>17</v>
      </c>
      <c r="D99" s="80" t="s">
        <v>126</v>
      </c>
      <c r="E99" s="78" t="s">
        <v>132</v>
      </c>
      <c r="F99" s="78" t="s">
        <v>134</v>
      </c>
      <c r="G99" s="79">
        <v>200000</v>
      </c>
    </row>
    <row r="100" spans="1:7" ht="15" customHeight="1">
      <c r="A100" s="76" t="s">
        <v>135</v>
      </c>
      <c r="B100" s="77" t="s">
        <v>98</v>
      </c>
      <c r="C100" s="78" t="s">
        <v>17</v>
      </c>
      <c r="D100" s="80" t="s">
        <v>136</v>
      </c>
      <c r="E100" s="78"/>
      <c r="F100" s="78"/>
      <c r="G100" s="79">
        <v>650000</v>
      </c>
    </row>
    <row r="101" spans="1:7" customFormat="1" ht="15" hidden="1" customHeight="1">
      <c r="A101" s="60" t="s">
        <v>80</v>
      </c>
      <c r="B101" s="56" t="s">
        <v>98</v>
      </c>
      <c r="C101" s="57" t="s">
        <v>17</v>
      </c>
      <c r="D101" s="59" t="s">
        <v>136</v>
      </c>
      <c r="E101" s="57" t="s">
        <v>81</v>
      </c>
      <c r="F101" s="57"/>
      <c r="G101" s="58">
        <v>650000</v>
      </c>
    </row>
    <row r="102" spans="1:7" customFormat="1" ht="15" hidden="1" customHeight="1">
      <c r="A102" s="60" t="s">
        <v>137</v>
      </c>
      <c r="B102" s="56" t="s">
        <v>98</v>
      </c>
      <c r="C102" s="57" t="s">
        <v>17</v>
      </c>
      <c r="D102" s="59" t="s">
        <v>136</v>
      </c>
      <c r="E102" s="57" t="s">
        <v>138</v>
      </c>
      <c r="F102" s="57"/>
      <c r="G102" s="58">
        <v>650000</v>
      </c>
    </row>
    <row r="103" spans="1:7" ht="26.25" customHeight="1">
      <c r="A103" s="81" t="s">
        <v>139</v>
      </c>
      <c r="B103" s="77" t="s">
        <v>98</v>
      </c>
      <c r="C103" s="78" t="s">
        <v>17</v>
      </c>
      <c r="D103" s="80" t="s">
        <v>136</v>
      </c>
      <c r="E103" s="78" t="s">
        <v>140</v>
      </c>
      <c r="F103" s="78"/>
      <c r="G103" s="79">
        <v>650000</v>
      </c>
    </row>
    <row r="104" spans="1:7" ht="26.25" customHeight="1">
      <c r="A104" s="81" t="s">
        <v>139</v>
      </c>
      <c r="B104" s="77" t="s">
        <v>98</v>
      </c>
      <c r="C104" s="78" t="s">
        <v>17</v>
      </c>
      <c r="D104" s="80" t="s">
        <v>136</v>
      </c>
      <c r="E104" s="78" t="s">
        <v>140</v>
      </c>
      <c r="F104" s="78"/>
      <c r="G104" s="79">
        <v>650000</v>
      </c>
    </row>
    <row r="105" spans="1:7" ht="15" customHeight="1">
      <c r="A105" s="81" t="s">
        <v>141</v>
      </c>
      <c r="B105" s="77" t="s">
        <v>98</v>
      </c>
      <c r="C105" s="78" t="s">
        <v>17</v>
      </c>
      <c r="D105" s="80" t="s">
        <v>136</v>
      </c>
      <c r="E105" s="78" t="s">
        <v>140</v>
      </c>
      <c r="F105" s="78" t="s">
        <v>142</v>
      </c>
      <c r="G105" s="79">
        <v>650000</v>
      </c>
    </row>
    <row r="106" spans="1:7" ht="15" customHeight="1">
      <c r="A106" s="76" t="s">
        <v>48</v>
      </c>
      <c r="B106" s="77" t="s">
        <v>98</v>
      </c>
      <c r="C106" s="78" t="s">
        <v>17</v>
      </c>
      <c r="D106" s="80" t="s">
        <v>49</v>
      </c>
      <c r="E106" s="78"/>
      <c r="F106" s="78"/>
      <c r="G106" s="79">
        <v>1210000</v>
      </c>
    </row>
    <row r="107" spans="1:7" customFormat="1" ht="15" hidden="1" customHeight="1">
      <c r="A107" s="60" t="s">
        <v>143</v>
      </c>
      <c r="B107" s="56" t="s">
        <v>98</v>
      </c>
      <c r="C107" s="57" t="s">
        <v>17</v>
      </c>
      <c r="D107" s="59" t="s">
        <v>49</v>
      </c>
      <c r="E107" s="57" t="s">
        <v>144</v>
      </c>
      <c r="F107" s="57"/>
      <c r="G107" s="58">
        <v>100000</v>
      </c>
    </row>
    <row r="108" spans="1:7" customFormat="1" ht="15" hidden="1" customHeight="1">
      <c r="A108" s="60" t="s">
        <v>145</v>
      </c>
      <c r="B108" s="56" t="s">
        <v>98</v>
      </c>
      <c r="C108" s="57" t="s">
        <v>17</v>
      </c>
      <c r="D108" s="59" t="s">
        <v>49</v>
      </c>
      <c r="E108" s="57" t="s">
        <v>146</v>
      </c>
      <c r="F108" s="57"/>
      <c r="G108" s="58">
        <v>100000</v>
      </c>
    </row>
    <row r="109" spans="1:7" ht="39" customHeight="1">
      <c r="A109" s="81" t="s">
        <v>147</v>
      </c>
      <c r="B109" s="77" t="s">
        <v>98</v>
      </c>
      <c r="C109" s="78" t="s">
        <v>17</v>
      </c>
      <c r="D109" s="80" t="s">
        <v>49</v>
      </c>
      <c r="E109" s="78" t="s">
        <v>148</v>
      </c>
      <c r="F109" s="78"/>
      <c r="G109" s="79">
        <v>100000</v>
      </c>
    </row>
    <row r="110" spans="1:7" ht="15" customHeight="1">
      <c r="A110" s="81" t="s">
        <v>114</v>
      </c>
      <c r="B110" s="77" t="s">
        <v>98</v>
      </c>
      <c r="C110" s="78" t="s">
        <v>17</v>
      </c>
      <c r="D110" s="80" t="s">
        <v>49</v>
      </c>
      <c r="E110" s="78" t="s">
        <v>148</v>
      </c>
      <c r="F110" s="78" t="s">
        <v>115</v>
      </c>
      <c r="G110" s="79">
        <v>100000</v>
      </c>
    </row>
    <row r="111" spans="1:7" ht="15" customHeight="1">
      <c r="A111" s="81" t="s">
        <v>149</v>
      </c>
      <c r="B111" s="77" t="s">
        <v>98</v>
      </c>
      <c r="C111" s="78" t="s">
        <v>17</v>
      </c>
      <c r="D111" s="80" t="s">
        <v>49</v>
      </c>
      <c r="E111" s="78" t="s">
        <v>148</v>
      </c>
      <c r="F111" s="78" t="s">
        <v>150</v>
      </c>
      <c r="G111" s="79">
        <v>100000</v>
      </c>
    </row>
    <row r="112" spans="1:7" customFormat="1" ht="15" hidden="1" customHeight="1">
      <c r="A112" s="60" t="s">
        <v>80</v>
      </c>
      <c r="B112" s="56" t="s">
        <v>98</v>
      </c>
      <c r="C112" s="57" t="s">
        <v>17</v>
      </c>
      <c r="D112" s="59" t="s">
        <v>49</v>
      </c>
      <c r="E112" s="57" t="s">
        <v>81</v>
      </c>
      <c r="F112" s="57"/>
      <c r="G112" s="58">
        <v>1110000</v>
      </c>
    </row>
    <row r="113" spans="1:7" ht="39" customHeight="1">
      <c r="A113" s="81" t="s">
        <v>151</v>
      </c>
      <c r="B113" s="77" t="s">
        <v>98</v>
      </c>
      <c r="C113" s="78" t="s">
        <v>17</v>
      </c>
      <c r="D113" s="80" t="s">
        <v>49</v>
      </c>
      <c r="E113" s="78" t="s">
        <v>152</v>
      </c>
      <c r="F113" s="78"/>
      <c r="G113" s="79">
        <v>1110000</v>
      </c>
    </row>
    <row r="114" spans="1:7" ht="26.25" customHeight="1">
      <c r="A114" s="81" t="s">
        <v>32</v>
      </c>
      <c r="B114" s="77" t="s">
        <v>98</v>
      </c>
      <c r="C114" s="78" t="s">
        <v>17</v>
      </c>
      <c r="D114" s="80" t="s">
        <v>49</v>
      </c>
      <c r="E114" s="78" t="s">
        <v>152</v>
      </c>
      <c r="F114" s="78" t="s">
        <v>33</v>
      </c>
      <c r="G114" s="79">
        <v>1040893</v>
      </c>
    </row>
    <row r="115" spans="1:7" ht="26.25" customHeight="1">
      <c r="A115" s="81" t="s">
        <v>34</v>
      </c>
      <c r="B115" s="77" t="s">
        <v>98</v>
      </c>
      <c r="C115" s="78" t="s">
        <v>17</v>
      </c>
      <c r="D115" s="80" t="s">
        <v>49</v>
      </c>
      <c r="E115" s="78" t="s">
        <v>152</v>
      </c>
      <c r="F115" s="78" t="s">
        <v>35</v>
      </c>
      <c r="G115" s="79">
        <v>799456.99</v>
      </c>
    </row>
    <row r="116" spans="1:7" ht="51.75" customHeight="1">
      <c r="A116" s="81" t="s">
        <v>36</v>
      </c>
      <c r="B116" s="77" t="s">
        <v>98</v>
      </c>
      <c r="C116" s="78" t="s">
        <v>17</v>
      </c>
      <c r="D116" s="80" t="s">
        <v>49</v>
      </c>
      <c r="E116" s="78" t="s">
        <v>152</v>
      </c>
      <c r="F116" s="78" t="s">
        <v>37</v>
      </c>
      <c r="G116" s="79">
        <v>241436.01</v>
      </c>
    </row>
    <row r="117" spans="1:7" ht="39" customHeight="1">
      <c r="A117" s="81" t="s">
        <v>42</v>
      </c>
      <c r="B117" s="77" t="s">
        <v>98</v>
      </c>
      <c r="C117" s="78" t="s">
        <v>17</v>
      </c>
      <c r="D117" s="80" t="s">
        <v>49</v>
      </c>
      <c r="E117" s="78" t="s">
        <v>152</v>
      </c>
      <c r="F117" s="78" t="s">
        <v>43</v>
      </c>
      <c r="G117" s="79">
        <v>69107</v>
      </c>
    </row>
    <row r="118" spans="1:7" ht="15" customHeight="1">
      <c r="A118" s="81" t="s">
        <v>46</v>
      </c>
      <c r="B118" s="77" t="s">
        <v>98</v>
      </c>
      <c r="C118" s="78" t="s">
        <v>17</v>
      </c>
      <c r="D118" s="80" t="s">
        <v>49</v>
      </c>
      <c r="E118" s="78" t="s">
        <v>152</v>
      </c>
      <c r="F118" s="78" t="s">
        <v>47</v>
      </c>
      <c r="G118" s="79">
        <v>69107</v>
      </c>
    </row>
    <row r="119" spans="1:7" ht="15" customHeight="1">
      <c r="A119" s="76" t="s">
        <v>55</v>
      </c>
      <c r="B119" s="77" t="s">
        <v>98</v>
      </c>
      <c r="C119" s="78" t="s">
        <v>56</v>
      </c>
      <c r="D119" s="78"/>
      <c r="E119" s="78"/>
      <c r="F119" s="78"/>
      <c r="G119" s="79">
        <v>996700</v>
      </c>
    </row>
    <row r="120" spans="1:7" ht="15" customHeight="1">
      <c r="A120" s="76" t="s">
        <v>57</v>
      </c>
      <c r="B120" s="77" t="s">
        <v>98</v>
      </c>
      <c r="C120" s="78" t="s">
        <v>56</v>
      </c>
      <c r="D120" s="80" t="s">
        <v>58</v>
      </c>
      <c r="E120" s="78"/>
      <c r="F120" s="78"/>
      <c r="G120" s="79">
        <v>996700</v>
      </c>
    </row>
    <row r="121" spans="1:7" customFormat="1" ht="15" hidden="1" customHeight="1">
      <c r="A121" s="60" t="s">
        <v>59</v>
      </c>
      <c r="B121" s="56" t="s">
        <v>98</v>
      </c>
      <c r="C121" s="57" t="s">
        <v>56</v>
      </c>
      <c r="D121" s="59" t="s">
        <v>58</v>
      </c>
      <c r="E121" s="57" t="s">
        <v>60</v>
      </c>
      <c r="F121" s="57"/>
      <c r="G121" s="58">
        <v>996700</v>
      </c>
    </row>
    <row r="122" spans="1:7" customFormat="1" ht="15" hidden="1" customHeight="1">
      <c r="A122" s="60" t="s">
        <v>61</v>
      </c>
      <c r="B122" s="56" t="s">
        <v>98</v>
      </c>
      <c r="C122" s="57" t="s">
        <v>56</v>
      </c>
      <c r="D122" s="59" t="s">
        <v>58</v>
      </c>
      <c r="E122" s="57" t="s">
        <v>62</v>
      </c>
      <c r="F122" s="57"/>
      <c r="G122" s="58">
        <v>996700</v>
      </c>
    </row>
    <row r="123" spans="1:7" ht="39" customHeight="1">
      <c r="A123" s="81" t="s">
        <v>63</v>
      </c>
      <c r="B123" s="77" t="s">
        <v>98</v>
      </c>
      <c r="C123" s="78" t="s">
        <v>56</v>
      </c>
      <c r="D123" s="80" t="s">
        <v>58</v>
      </c>
      <c r="E123" s="78" t="s">
        <v>64</v>
      </c>
      <c r="F123" s="78"/>
      <c r="G123" s="79">
        <v>996700</v>
      </c>
    </row>
    <row r="124" spans="1:7" ht="26.25" customHeight="1">
      <c r="A124" s="81" t="s">
        <v>26</v>
      </c>
      <c r="B124" s="77" t="s">
        <v>98</v>
      </c>
      <c r="C124" s="78" t="s">
        <v>56</v>
      </c>
      <c r="D124" s="80" t="s">
        <v>58</v>
      </c>
      <c r="E124" s="78" t="s">
        <v>64</v>
      </c>
      <c r="F124" s="78" t="s">
        <v>27</v>
      </c>
      <c r="G124" s="79">
        <v>858875</v>
      </c>
    </row>
    <row r="125" spans="1:7" ht="15" customHeight="1">
      <c r="A125" s="81" t="s">
        <v>28</v>
      </c>
      <c r="B125" s="77" t="s">
        <v>98</v>
      </c>
      <c r="C125" s="78" t="s">
        <v>56</v>
      </c>
      <c r="D125" s="80" t="s">
        <v>58</v>
      </c>
      <c r="E125" s="78" t="s">
        <v>64</v>
      </c>
      <c r="F125" s="78" t="s">
        <v>29</v>
      </c>
      <c r="G125" s="79">
        <v>659658.22</v>
      </c>
    </row>
    <row r="126" spans="1:7" ht="39" customHeight="1">
      <c r="A126" s="81" t="s">
        <v>30</v>
      </c>
      <c r="B126" s="77" t="s">
        <v>98</v>
      </c>
      <c r="C126" s="78" t="s">
        <v>56</v>
      </c>
      <c r="D126" s="80" t="s">
        <v>58</v>
      </c>
      <c r="E126" s="78" t="s">
        <v>64</v>
      </c>
      <c r="F126" s="78" t="s">
        <v>31</v>
      </c>
      <c r="G126" s="79">
        <v>199216.78</v>
      </c>
    </row>
    <row r="127" spans="1:7" ht="39" customHeight="1">
      <c r="A127" s="81" t="s">
        <v>42</v>
      </c>
      <c r="B127" s="77" t="s">
        <v>98</v>
      </c>
      <c r="C127" s="78" t="s">
        <v>56</v>
      </c>
      <c r="D127" s="80" t="s">
        <v>58</v>
      </c>
      <c r="E127" s="78" t="s">
        <v>64</v>
      </c>
      <c r="F127" s="78" t="s">
        <v>43</v>
      </c>
      <c r="G127" s="79">
        <v>137825</v>
      </c>
    </row>
    <row r="128" spans="1:7" ht="15" customHeight="1">
      <c r="A128" s="81" t="s">
        <v>46</v>
      </c>
      <c r="B128" s="77" t="s">
        <v>98</v>
      </c>
      <c r="C128" s="78" t="s">
        <v>56</v>
      </c>
      <c r="D128" s="80" t="s">
        <v>58</v>
      </c>
      <c r="E128" s="78" t="s">
        <v>64</v>
      </c>
      <c r="F128" s="78" t="s">
        <v>47</v>
      </c>
      <c r="G128" s="79">
        <v>137825</v>
      </c>
    </row>
    <row r="129" spans="1:7" ht="26.25" customHeight="1">
      <c r="A129" s="76" t="s">
        <v>153</v>
      </c>
      <c r="B129" s="77" t="s">
        <v>98</v>
      </c>
      <c r="C129" s="78" t="s">
        <v>58</v>
      </c>
      <c r="D129" s="78"/>
      <c r="E129" s="78"/>
      <c r="F129" s="78"/>
      <c r="G129" s="79">
        <v>3968728.04</v>
      </c>
    </row>
    <row r="130" spans="1:7" ht="15" customHeight="1">
      <c r="A130" s="76" t="s">
        <v>154</v>
      </c>
      <c r="B130" s="77" t="s">
        <v>98</v>
      </c>
      <c r="C130" s="78" t="s">
        <v>58</v>
      </c>
      <c r="D130" s="80" t="s">
        <v>155</v>
      </c>
      <c r="E130" s="78"/>
      <c r="F130" s="78"/>
      <c r="G130" s="79">
        <v>3738728.04</v>
      </c>
    </row>
    <row r="131" spans="1:7" customFormat="1" ht="15" hidden="1" customHeight="1">
      <c r="A131" s="60" t="s">
        <v>156</v>
      </c>
      <c r="B131" s="56" t="s">
        <v>98</v>
      </c>
      <c r="C131" s="57" t="s">
        <v>58</v>
      </c>
      <c r="D131" s="59" t="s">
        <v>155</v>
      </c>
      <c r="E131" s="57" t="s">
        <v>157</v>
      </c>
      <c r="F131" s="57"/>
      <c r="G131" s="58">
        <v>3738728.04</v>
      </c>
    </row>
    <row r="132" spans="1:7" customFormat="1" ht="15" hidden="1" customHeight="1">
      <c r="A132" s="60" t="s">
        <v>156</v>
      </c>
      <c r="B132" s="56" t="s">
        <v>98</v>
      </c>
      <c r="C132" s="57" t="s">
        <v>58</v>
      </c>
      <c r="D132" s="59" t="s">
        <v>155</v>
      </c>
      <c r="E132" s="57" t="s">
        <v>157</v>
      </c>
      <c r="F132" s="57"/>
      <c r="G132" s="58">
        <v>345265.3</v>
      </c>
    </row>
    <row r="133" spans="1:7" ht="26.25" customHeight="1">
      <c r="A133" s="81" t="s">
        <v>26</v>
      </c>
      <c r="B133" s="77" t="s">
        <v>98</v>
      </c>
      <c r="C133" s="78" t="s">
        <v>58</v>
      </c>
      <c r="D133" s="80" t="s">
        <v>155</v>
      </c>
      <c r="E133" s="78" t="s">
        <v>157</v>
      </c>
      <c r="F133" s="78" t="s">
        <v>27</v>
      </c>
      <c r="G133" s="79">
        <v>345265.3</v>
      </c>
    </row>
    <row r="134" spans="1:7" ht="15" customHeight="1">
      <c r="A134" s="81" t="s">
        <v>28</v>
      </c>
      <c r="B134" s="77" t="s">
        <v>98</v>
      </c>
      <c r="C134" s="78" t="s">
        <v>58</v>
      </c>
      <c r="D134" s="80" t="s">
        <v>155</v>
      </c>
      <c r="E134" s="78" t="s">
        <v>157</v>
      </c>
      <c r="F134" s="78" t="s">
        <v>29</v>
      </c>
      <c r="G134" s="79">
        <v>345265.3</v>
      </c>
    </row>
    <row r="135" spans="1:7" ht="39" customHeight="1">
      <c r="A135" s="81" t="s">
        <v>158</v>
      </c>
      <c r="B135" s="77" t="s">
        <v>98</v>
      </c>
      <c r="C135" s="78" t="s">
        <v>58</v>
      </c>
      <c r="D135" s="80" t="s">
        <v>155</v>
      </c>
      <c r="E135" s="78" t="s">
        <v>159</v>
      </c>
      <c r="F135" s="78"/>
      <c r="G135" s="79">
        <v>3393462.74</v>
      </c>
    </row>
    <row r="136" spans="1:7" ht="26.25" customHeight="1">
      <c r="A136" s="81" t="s">
        <v>26</v>
      </c>
      <c r="B136" s="77" t="s">
        <v>98</v>
      </c>
      <c r="C136" s="78" t="s">
        <v>58</v>
      </c>
      <c r="D136" s="80" t="s">
        <v>155</v>
      </c>
      <c r="E136" s="78" t="s">
        <v>159</v>
      </c>
      <c r="F136" s="78" t="s">
        <v>27</v>
      </c>
      <c r="G136" s="79">
        <v>3251017.74</v>
      </c>
    </row>
    <row r="137" spans="1:7" ht="15" customHeight="1">
      <c r="A137" s="81" t="s">
        <v>28</v>
      </c>
      <c r="B137" s="77" t="s">
        <v>98</v>
      </c>
      <c r="C137" s="78" t="s">
        <v>58</v>
      </c>
      <c r="D137" s="80" t="s">
        <v>155</v>
      </c>
      <c r="E137" s="78" t="s">
        <v>159</v>
      </c>
      <c r="F137" s="78" t="s">
        <v>29</v>
      </c>
      <c r="G137" s="79">
        <v>2416856.86</v>
      </c>
    </row>
    <row r="138" spans="1:7" ht="39" customHeight="1">
      <c r="A138" s="81" t="s">
        <v>30</v>
      </c>
      <c r="B138" s="77" t="s">
        <v>98</v>
      </c>
      <c r="C138" s="78" t="s">
        <v>58</v>
      </c>
      <c r="D138" s="80" t="s">
        <v>155</v>
      </c>
      <c r="E138" s="78" t="s">
        <v>159</v>
      </c>
      <c r="F138" s="78" t="s">
        <v>31</v>
      </c>
      <c r="G138" s="79">
        <v>834160.88</v>
      </c>
    </row>
    <row r="139" spans="1:7" ht="39" customHeight="1">
      <c r="A139" s="81" t="s">
        <v>42</v>
      </c>
      <c r="B139" s="77" t="s">
        <v>98</v>
      </c>
      <c r="C139" s="78" t="s">
        <v>58</v>
      </c>
      <c r="D139" s="80" t="s">
        <v>155</v>
      </c>
      <c r="E139" s="78" t="s">
        <v>159</v>
      </c>
      <c r="F139" s="78" t="s">
        <v>43</v>
      </c>
      <c r="G139" s="79">
        <v>142445</v>
      </c>
    </row>
    <row r="140" spans="1:7" ht="26.25" customHeight="1">
      <c r="A140" s="81" t="s">
        <v>44</v>
      </c>
      <c r="B140" s="77" t="s">
        <v>98</v>
      </c>
      <c r="C140" s="78" t="s">
        <v>58</v>
      </c>
      <c r="D140" s="80" t="s">
        <v>155</v>
      </c>
      <c r="E140" s="78" t="s">
        <v>159</v>
      </c>
      <c r="F140" s="78" t="s">
        <v>45</v>
      </c>
      <c r="G140" s="79">
        <v>92445</v>
      </c>
    </row>
    <row r="141" spans="1:7" ht="15" customHeight="1">
      <c r="A141" s="81" t="s">
        <v>46</v>
      </c>
      <c r="B141" s="77" t="s">
        <v>98</v>
      </c>
      <c r="C141" s="78" t="s">
        <v>58</v>
      </c>
      <c r="D141" s="80" t="s">
        <v>155</v>
      </c>
      <c r="E141" s="78" t="s">
        <v>159</v>
      </c>
      <c r="F141" s="78" t="s">
        <v>47</v>
      </c>
      <c r="G141" s="79">
        <v>50000</v>
      </c>
    </row>
    <row r="142" spans="1:7" ht="39" customHeight="1">
      <c r="A142" s="76" t="s">
        <v>160</v>
      </c>
      <c r="B142" s="77" t="s">
        <v>98</v>
      </c>
      <c r="C142" s="78" t="s">
        <v>58</v>
      </c>
      <c r="D142" s="80" t="s">
        <v>161</v>
      </c>
      <c r="E142" s="78"/>
      <c r="F142" s="78"/>
      <c r="G142" s="79">
        <v>230000</v>
      </c>
    </row>
    <row r="143" spans="1:7" customFormat="1" ht="15" hidden="1" customHeight="1">
      <c r="A143" s="60" t="s">
        <v>162</v>
      </c>
      <c r="B143" s="56" t="s">
        <v>98</v>
      </c>
      <c r="C143" s="57" t="s">
        <v>58</v>
      </c>
      <c r="D143" s="59" t="s">
        <v>161</v>
      </c>
      <c r="E143" s="57" t="s">
        <v>163</v>
      </c>
      <c r="F143" s="57"/>
      <c r="G143" s="58">
        <v>230000</v>
      </c>
    </row>
    <row r="144" spans="1:7" ht="26.25" customHeight="1">
      <c r="A144" s="81" t="s">
        <v>89</v>
      </c>
      <c r="B144" s="77" t="s">
        <v>98</v>
      </c>
      <c r="C144" s="78" t="s">
        <v>58</v>
      </c>
      <c r="D144" s="80" t="s">
        <v>161</v>
      </c>
      <c r="E144" s="78" t="s">
        <v>164</v>
      </c>
      <c r="F144" s="78"/>
      <c r="G144" s="79">
        <v>230000</v>
      </c>
    </row>
    <row r="145" spans="1:7" ht="39" customHeight="1">
      <c r="A145" s="81" t="s">
        <v>42</v>
      </c>
      <c r="B145" s="77" t="s">
        <v>98</v>
      </c>
      <c r="C145" s="78" t="s">
        <v>58</v>
      </c>
      <c r="D145" s="80" t="s">
        <v>161</v>
      </c>
      <c r="E145" s="78" t="s">
        <v>164</v>
      </c>
      <c r="F145" s="78" t="s">
        <v>43</v>
      </c>
      <c r="G145" s="79">
        <v>230000</v>
      </c>
    </row>
    <row r="146" spans="1:7" ht="15" customHeight="1">
      <c r="A146" s="81" t="s">
        <v>46</v>
      </c>
      <c r="B146" s="77" t="s">
        <v>98</v>
      </c>
      <c r="C146" s="78" t="s">
        <v>58</v>
      </c>
      <c r="D146" s="80" t="s">
        <v>161</v>
      </c>
      <c r="E146" s="78" t="s">
        <v>164</v>
      </c>
      <c r="F146" s="78" t="s">
        <v>47</v>
      </c>
      <c r="G146" s="79">
        <v>230000</v>
      </c>
    </row>
    <row r="147" spans="1:7" ht="15" customHeight="1">
      <c r="A147" s="76" t="s">
        <v>165</v>
      </c>
      <c r="B147" s="77" t="s">
        <v>98</v>
      </c>
      <c r="C147" s="78" t="s">
        <v>107</v>
      </c>
      <c r="D147" s="78"/>
      <c r="E147" s="78"/>
      <c r="F147" s="78"/>
      <c r="G147" s="79">
        <v>11458768.960000001</v>
      </c>
    </row>
    <row r="148" spans="1:7" ht="15" customHeight="1">
      <c r="A148" s="76" t="s">
        <v>166</v>
      </c>
      <c r="B148" s="77" t="s">
        <v>98</v>
      </c>
      <c r="C148" s="78" t="s">
        <v>107</v>
      </c>
      <c r="D148" s="80" t="s">
        <v>155</v>
      </c>
      <c r="E148" s="78"/>
      <c r="F148" s="78"/>
      <c r="G148" s="79">
        <v>1567000</v>
      </c>
    </row>
    <row r="149" spans="1:7" customFormat="1" ht="15" hidden="1" customHeight="1">
      <c r="A149" s="60" t="s">
        <v>167</v>
      </c>
      <c r="B149" s="56" t="s">
        <v>98</v>
      </c>
      <c r="C149" s="57" t="s">
        <v>107</v>
      </c>
      <c r="D149" s="59" t="s">
        <v>155</v>
      </c>
      <c r="E149" s="57" t="s">
        <v>168</v>
      </c>
      <c r="F149" s="57"/>
      <c r="G149" s="58">
        <v>1567000</v>
      </c>
    </row>
    <row r="150" spans="1:7" customFormat="1" ht="15" hidden="1" customHeight="1">
      <c r="A150" s="60" t="s">
        <v>169</v>
      </c>
      <c r="B150" s="56" t="s">
        <v>98</v>
      </c>
      <c r="C150" s="57" t="s">
        <v>107</v>
      </c>
      <c r="D150" s="59" t="s">
        <v>155</v>
      </c>
      <c r="E150" s="57" t="s">
        <v>170</v>
      </c>
      <c r="F150" s="57"/>
      <c r="G150" s="58">
        <v>1567000</v>
      </c>
    </row>
    <row r="151" spans="1:7" ht="26.25" customHeight="1">
      <c r="A151" s="81" t="s">
        <v>89</v>
      </c>
      <c r="B151" s="77" t="s">
        <v>98</v>
      </c>
      <c r="C151" s="78" t="s">
        <v>107</v>
      </c>
      <c r="D151" s="80" t="s">
        <v>155</v>
      </c>
      <c r="E151" s="78" t="s">
        <v>171</v>
      </c>
      <c r="F151" s="78"/>
      <c r="G151" s="79">
        <v>1567000</v>
      </c>
    </row>
    <row r="152" spans="1:7" ht="39" customHeight="1">
      <c r="A152" s="81" t="s">
        <v>42</v>
      </c>
      <c r="B152" s="77" t="s">
        <v>98</v>
      </c>
      <c r="C152" s="78" t="s">
        <v>107</v>
      </c>
      <c r="D152" s="80" t="s">
        <v>155</v>
      </c>
      <c r="E152" s="78" t="s">
        <v>171</v>
      </c>
      <c r="F152" s="78" t="s">
        <v>43</v>
      </c>
      <c r="G152" s="79">
        <v>1567000</v>
      </c>
    </row>
    <row r="153" spans="1:7" ht="15" customHeight="1">
      <c r="A153" s="81" t="s">
        <v>46</v>
      </c>
      <c r="B153" s="77" t="s">
        <v>98</v>
      </c>
      <c r="C153" s="78" t="s">
        <v>107</v>
      </c>
      <c r="D153" s="80" t="s">
        <v>155</v>
      </c>
      <c r="E153" s="78" t="s">
        <v>171</v>
      </c>
      <c r="F153" s="78" t="s">
        <v>47</v>
      </c>
      <c r="G153" s="79">
        <v>1567000</v>
      </c>
    </row>
    <row r="154" spans="1:7" ht="15" customHeight="1">
      <c r="A154" s="76" t="s">
        <v>172</v>
      </c>
      <c r="B154" s="77" t="s">
        <v>98</v>
      </c>
      <c r="C154" s="78" t="s">
        <v>107</v>
      </c>
      <c r="D154" s="80" t="s">
        <v>173</v>
      </c>
      <c r="E154" s="78"/>
      <c r="F154" s="78"/>
      <c r="G154" s="79">
        <v>9891768.9600000009</v>
      </c>
    </row>
    <row r="155" spans="1:7" customFormat="1" ht="15" hidden="1" customHeight="1">
      <c r="A155" s="60" t="s">
        <v>174</v>
      </c>
      <c r="B155" s="56" t="s">
        <v>98</v>
      </c>
      <c r="C155" s="57" t="s">
        <v>107</v>
      </c>
      <c r="D155" s="59" t="s">
        <v>173</v>
      </c>
      <c r="E155" s="57" t="s">
        <v>175</v>
      </c>
      <c r="F155" s="57"/>
      <c r="G155" s="58">
        <v>420500</v>
      </c>
    </row>
    <row r="156" spans="1:7" customFormat="1" ht="15" hidden="1" customHeight="1">
      <c r="A156" s="60" t="s">
        <v>176</v>
      </c>
      <c r="B156" s="56" t="s">
        <v>98</v>
      </c>
      <c r="C156" s="57" t="s">
        <v>107</v>
      </c>
      <c r="D156" s="59" t="s">
        <v>173</v>
      </c>
      <c r="E156" s="57" t="s">
        <v>177</v>
      </c>
      <c r="F156" s="57"/>
      <c r="G156" s="58">
        <v>420500</v>
      </c>
    </row>
    <row r="157" spans="1:7" ht="39" customHeight="1">
      <c r="A157" s="81" t="s">
        <v>42</v>
      </c>
      <c r="B157" s="77" t="s">
        <v>98</v>
      </c>
      <c r="C157" s="78" t="s">
        <v>107</v>
      </c>
      <c r="D157" s="80" t="s">
        <v>173</v>
      </c>
      <c r="E157" s="78" t="s">
        <v>178</v>
      </c>
      <c r="F157" s="78"/>
      <c r="G157" s="79">
        <v>150000</v>
      </c>
    </row>
    <row r="158" spans="1:7" ht="39" customHeight="1">
      <c r="A158" s="81" t="s">
        <v>42</v>
      </c>
      <c r="B158" s="77" t="s">
        <v>98</v>
      </c>
      <c r="C158" s="78" t="s">
        <v>107</v>
      </c>
      <c r="D158" s="80" t="s">
        <v>173</v>
      </c>
      <c r="E158" s="78" t="s">
        <v>178</v>
      </c>
      <c r="F158" s="78" t="s">
        <v>43</v>
      </c>
      <c r="G158" s="79">
        <v>150000</v>
      </c>
    </row>
    <row r="159" spans="1:7" ht="15" customHeight="1">
      <c r="A159" s="81" t="s">
        <v>46</v>
      </c>
      <c r="B159" s="77" t="s">
        <v>98</v>
      </c>
      <c r="C159" s="78" t="s">
        <v>107</v>
      </c>
      <c r="D159" s="80" t="s">
        <v>173</v>
      </c>
      <c r="E159" s="78" t="s">
        <v>178</v>
      </c>
      <c r="F159" s="78" t="s">
        <v>47</v>
      </c>
      <c r="G159" s="79">
        <v>150000</v>
      </c>
    </row>
    <row r="160" spans="1:7" ht="26.25" customHeight="1">
      <c r="A160" s="81" t="s">
        <v>89</v>
      </c>
      <c r="B160" s="77" t="s">
        <v>98</v>
      </c>
      <c r="C160" s="78" t="s">
        <v>107</v>
      </c>
      <c r="D160" s="80" t="s">
        <v>173</v>
      </c>
      <c r="E160" s="78" t="s">
        <v>179</v>
      </c>
      <c r="F160" s="78"/>
      <c r="G160" s="79">
        <v>270500</v>
      </c>
    </row>
    <row r="161" spans="1:7" ht="39" customHeight="1">
      <c r="A161" s="81" t="s">
        <v>42</v>
      </c>
      <c r="B161" s="77" t="s">
        <v>98</v>
      </c>
      <c r="C161" s="78" t="s">
        <v>107</v>
      </c>
      <c r="D161" s="80" t="s">
        <v>173</v>
      </c>
      <c r="E161" s="78" t="s">
        <v>179</v>
      </c>
      <c r="F161" s="78" t="s">
        <v>43</v>
      </c>
      <c r="G161" s="79">
        <v>270500</v>
      </c>
    </row>
    <row r="162" spans="1:7" ht="15" customHeight="1">
      <c r="A162" s="81" t="s">
        <v>46</v>
      </c>
      <c r="B162" s="77" t="s">
        <v>98</v>
      </c>
      <c r="C162" s="78" t="s">
        <v>107</v>
      </c>
      <c r="D162" s="80" t="s">
        <v>173</v>
      </c>
      <c r="E162" s="78" t="s">
        <v>179</v>
      </c>
      <c r="F162" s="78" t="s">
        <v>47</v>
      </c>
      <c r="G162" s="79">
        <v>270500</v>
      </c>
    </row>
    <row r="163" spans="1:7" customFormat="1" ht="15" hidden="1" customHeight="1">
      <c r="A163" s="60" t="s">
        <v>180</v>
      </c>
      <c r="B163" s="56" t="s">
        <v>98</v>
      </c>
      <c r="C163" s="57" t="s">
        <v>107</v>
      </c>
      <c r="D163" s="59" t="s">
        <v>173</v>
      </c>
      <c r="E163" s="57" t="s">
        <v>181</v>
      </c>
      <c r="F163" s="57"/>
      <c r="G163" s="58">
        <v>30000</v>
      </c>
    </row>
    <row r="164" spans="1:7" customFormat="1" ht="15" hidden="1" customHeight="1">
      <c r="A164" s="60" t="s">
        <v>182</v>
      </c>
      <c r="B164" s="56" t="s">
        <v>98</v>
      </c>
      <c r="C164" s="57" t="s">
        <v>107</v>
      </c>
      <c r="D164" s="59" t="s">
        <v>173</v>
      </c>
      <c r="E164" s="57" t="s">
        <v>183</v>
      </c>
      <c r="F164" s="57"/>
      <c r="G164" s="58">
        <v>30000</v>
      </c>
    </row>
    <row r="165" spans="1:7" customFormat="1" ht="15" hidden="1" customHeight="1">
      <c r="A165" s="60" t="s">
        <v>184</v>
      </c>
      <c r="B165" s="56" t="s">
        <v>98</v>
      </c>
      <c r="C165" s="57" t="s">
        <v>107</v>
      </c>
      <c r="D165" s="59" t="s">
        <v>173</v>
      </c>
      <c r="E165" s="57" t="s">
        <v>185</v>
      </c>
      <c r="F165" s="57"/>
      <c r="G165" s="58">
        <v>30000</v>
      </c>
    </row>
    <row r="166" spans="1:7" ht="39" customHeight="1">
      <c r="A166" s="81" t="s">
        <v>186</v>
      </c>
      <c r="B166" s="77" t="s">
        <v>98</v>
      </c>
      <c r="C166" s="78" t="s">
        <v>107</v>
      </c>
      <c r="D166" s="80" t="s">
        <v>173</v>
      </c>
      <c r="E166" s="78" t="s">
        <v>187</v>
      </c>
      <c r="F166" s="78"/>
      <c r="G166" s="79">
        <v>30000</v>
      </c>
    </row>
    <row r="167" spans="1:7" ht="39" customHeight="1">
      <c r="A167" s="81" t="s">
        <v>42</v>
      </c>
      <c r="B167" s="77" t="s">
        <v>98</v>
      </c>
      <c r="C167" s="78" t="s">
        <v>107</v>
      </c>
      <c r="D167" s="80" t="s">
        <v>173</v>
      </c>
      <c r="E167" s="78" t="s">
        <v>187</v>
      </c>
      <c r="F167" s="78" t="s">
        <v>43</v>
      </c>
      <c r="G167" s="79">
        <v>30000</v>
      </c>
    </row>
    <row r="168" spans="1:7" ht="15" customHeight="1">
      <c r="A168" s="81" t="s">
        <v>46</v>
      </c>
      <c r="B168" s="77" t="s">
        <v>98</v>
      </c>
      <c r="C168" s="78" t="s">
        <v>107</v>
      </c>
      <c r="D168" s="80" t="s">
        <v>173</v>
      </c>
      <c r="E168" s="78" t="s">
        <v>187</v>
      </c>
      <c r="F168" s="78" t="s">
        <v>47</v>
      </c>
      <c r="G168" s="79">
        <v>30000</v>
      </c>
    </row>
    <row r="169" spans="1:7" customFormat="1" ht="15" hidden="1" customHeight="1">
      <c r="A169" s="60" t="s">
        <v>188</v>
      </c>
      <c r="B169" s="56" t="s">
        <v>98</v>
      </c>
      <c r="C169" s="57" t="s">
        <v>107</v>
      </c>
      <c r="D169" s="59" t="s">
        <v>173</v>
      </c>
      <c r="E169" s="57" t="s">
        <v>189</v>
      </c>
      <c r="F169" s="57"/>
      <c r="G169" s="58">
        <v>50000</v>
      </c>
    </row>
    <row r="170" spans="1:7" customFormat="1" ht="15" hidden="1" customHeight="1">
      <c r="A170" s="60" t="s">
        <v>190</v>
      </c>
      <c r="B170" s="56" t="s">
        <v>98</v>
      </c>
      <c r="C170" s="57" t="s">
        <v>107</v>
      </c>
      <c r="D170" s="59" t="s">
        <v>173</v>
      </c>
      <c r="E170" s="57" t="s">
        <v>191</v>
      </c>
      <c r="F170" s="57"/>
      <c r="G170" s="58">
        <v>50000</v>
      </c>
    </row>
    <row r="171" spans="1:7" ht="51.75" customHeight="1">
      <c r="A171" s="81" t="s">
        <v>192</v>
      </c>
      <c r="B171" s="77" t="s">
        <v>98</v>
      </c>
      <c r="C171" s="78" t="s">
        <v>107</v>
      </c>
      <c r="D171" s="80" t="s">
        <v>173</v>
      </c>
      <c r="E171" s="78" t="s">
        <v>193</v>
      </c>
      <c r="F171" s="78"/>
      <c r="G171" s="79">
        <v>50000</v>
      </c>
    </row>
    <row r="172" spans="1:7" ht="39" customHeight="1">
      <c r="A172" s="81" t="s">
        <v>42</v>
      </c>
      <c r="B172" s="77" t="s">
        <v>98</v>
      </c>
      <c r="C172" s="78" t="s">
        <v>107</v>
      </c>
      <c r="D172" s="80" t="s">
        <v>173</v>
      </c>
      <c r="E172" s="78" t="s">
        <v>193</v>
      </c>
      <c r="F172" s="78" t="s">
        <v>43</v>
      </c>
      <c r="G172" s="79">
        <v>50000</v>
      </c>
    </row>
    <row r="173" spans="1:7" ht="26.25" customHeight="1">
      <c r="A173" s="81" t="s">
        <v>44</v>
      </c>
      <c r="B173" s="77" t="s">
        <v>98</v>
      </c>
      <c r="C173" s="78" t="s">
        <v>107</v>
      </c>
      <c r="D173" s="80" t="s">
        <v>173</v>
      </c>
      <c r="E173" s="78" t="s">
        <v>193</v>
      </c>
      <c r="F173" s="78" t="s">
        <v>45</v>
      </c>
      <c r="G173" s="79">
        <v>50000</v>
      </c>
    </row>
    <row r="174" spans="1:7" customFormat="1" ht="15" hidden="1" customHeight="1">
      <c r="A174" s="60" t="s">
        <v>143</v>
      </c>
      <c r="B174" s="56" t="s">
        <v>98</v>
      </c>
      <c r="C174" s="57" t="s">
        <v>107</v>
      </c>
      <c r="D174" s="59" t="s">
        <v>173</v>
      </c>
      <c r="E174" s="57" t="s">
        <v>144</v>
      </c>
      <c r="F174" s="57"/>
      <c r="G174" s="58">
        <v>9391268.9600000009</v>
      </c>
    </row>
    <row r="175" spans="1:7" customFormat="1" ht="15" hidden="1" customHeight="1">
      <c r="A175" s="60" t="s">
        <v>145</v>
      </c>
      <c r="B175" s="56" t="s">
        <v>98</v>
      </c>
      <c r="C175" s="57" t="s">
        <v>107</v>
      </c>
      <c r="D175" s="59" t="s">
        <v>173</v>
      </c>
      <c r="E175" s="57" t="s">
        <v>146</v>
      </c>
      <c r="F175" s="57"/>
      <c r="G175" s="58">
        <v>9391268.9600000009</v>
      </c>
    </row>
    <row r="176" spans="1:7" ht="39" customHeight="1">
      <c r="A176" s="81" t="s">
        <v>147</v>
      </c>
      <c r="B176" s="77" t="s">
        <v>98</v>
      </c>
      <c r="C176" s="78" t="s">
        <v>107</v>
      </c>
      <c r="D176" s="80" t="s">
        <v>173</v>
      </c>
      <c r="E176" s="78" t="s">
        <v>148</v>
      </c>
      <c r="F176" s="78"/>
      <c r="G176" s="79">
        <v>9391268.9600000009</v>
      </c>
    </row>
    <row r="177" spans="1:7" ht="26.25" customHeight="1">
      <c r="A177" s="81" t="s">
        <v>26</v>
      </c>
      <c r="B177" s="77" t="s">
        <v>98</v>
      </c>
      <c r="C177" s="78" t="s">
        <v>107</v>
      </c>
      <c r="D177" s="80" t="s">
        <v>173</v>
      </c>
      <c r="E177" s="78" t="s">
        <v>148</v>
      </c>
      <c r="F177" s="78" t="s">
        <v>27</v>
      </c>
      <c r="G177" s="79">
        <v>8275528.96</v>
      </c>
    </row>
    <row r="178" spans="1:7" ht="15" customHeight="1">
      <c r="A178" s="81" t="s">
        <v>28</v>
      </c>
      <c r="B178" s="77" t="s">
        <v>98</v>
      </c>
      <c r="C178" s="78" t="s">
        <v>107</v>
      </c>
      <c r="D178" s="80" t="s">
        <v>173</v>
      </c>
      <c r="E178" s="78" t="s">
        <v>148</v>
      </c>
      <c r="F178" s="78" t="s">
        <v>29</v>
      </c>
      <c r="G178" s="79">
        <v>6356013.0499999998</v>
      </c>
    </row>
    <row r="179" spans="1:7" ht="39" customHeight="1">
      <c r="A179" s="81" t="s">
        <v>30</v>
      </c>
      <c r="B179" s="77" t="s">
        <v>98</v>
      </c>
      <c r="C179" s="78" t="s">
        <v>107</v>
      </c>
      <c r="D179" s="80" t="s">
        <v>173</v>
      </c>
      <c r="E179" s="78" t="s">
        <v>148</v>
      </c>
      <c r="F179" s="78" t="s">
        <v>31</v>
      </c>
      <c r="G179" s="79">
        <v>1919515.91</v>
      </c>
    </row>
    <row r="180" spans="1:7" ht="39" customHeight="1">
      <c r="A180" s="81" t="s">
        <v>42</v>
      </c>
      <c r="B180" s="77" t="s">
        <v>98</v>
      </c>
      <c r="C180" s="78" t="s">
        <v>107</v>
      </c>
      <c r="D180" s="80" t="s">
        <v>173</v>
      </c>
      <c r="E180" s="78" t="s">
        <v>148</v>
      </c>
      <c r="F180" s="78" t="s">
        <v>43</v>
      </c>
      <c r="G180" s="79">
        <v>1115740</v>
      </c>
    </row>
    <row r="181" spans="1:7" ht="26.25" customHeight="1">
      <c r="A181" s="81" t="s">
        <v>44</v>
      </c>
      <c r="B181" s="77" t="s">
        <v>98</v>
      </c>
      <c r="C181" s="78" t="s">
        <v>107</v>
      </c>
      <c r="D181" s="80" t="s">
        <v>173</v>
      </c>
      <c r="E181" s="78" t="s">
        <v>148</v>
      </c>
      <c r="F181" s="78" t="s">
        <v>45</v>
      </c>
      <c r="G181" s="79">
        <v>115740</v>
      </c>
    </row>
    <row r="182" spans="1:7" ht="15" customHeight="1">
      <c r="A182" s="81" t="s">
        <v>46</v>
      </c>
      <c r="B182" s="77" t="s">
        <v>98</v>
      </c>
      <c r="C182" s="78" t="s">
        <v>107</v>
      </c>
      <c r="D182" s="80" t="s">
        <v>173</v>
      </c>
      <c r="E182" s="78" t="s">
        <v>148</v>
      </c>
      <c r="F182" s="78" t="s">
        <v>47</v>
      </c>
      <c r="G182" s="79">
        <v>1000000</v>
      </c>
    </row>
    <row r="183" spans="1:7" ht="15" customHeight="1">
      <c r="A183" s="76" t="s">
        <v>194</v>
      </c>
      <c r="B183" s="77" t="s">
        <v>98</v>
      </c>
      <c r="C183" s="78" t="s">
        <v>121</v>
      </c>
      <c r="D183" s="78"/>
      <c r="E183" s="78"/>
      <c r="F183" s="78"/>
      <c r="G183" s="79">
        <v>12564300</v>
      </c>
    </row>
    <row r="184" spans="1:7" ht="15" customHeight="1">
      <c r="A184" s="76" t="s">
        <v>195</v>
      </c>
      <c r="B184" s="77" t="s">
        <v>98</v>
      </c>
      <c r="C184" s="78" t="s">
        <v>121</v>
      </c>
      <c r="D184" s="80" t="s">
        <v>56</v>
      </c>
      <c r="E184" s="78"/>
      <c r="F184" s="78"/>
      <c r="G184" s="79">
        <v>7463000</v>
      </c>
    </row>
    <row r="185" spans="1:7" customFormat="1" ht="15" hidden="1" customHeight="1">
      <c r="A185" s="60" t="s">
        <v>196</v>
      </c>
      <c r="B185" s="56" t="s">
        <v>98</v>
      </c>
      <c r="C185" s="57" t="s">
        <v>121</v>
      </c>
      <c r="D185" s="59" t="s">
        <v>56</v>
      </c>
      <c r="E185" s="57" t="s">
        <v>197</v>
      </c>
      <c r="F185" s="57"/>
      <c r="G185" s="58">
        <v>550000</v>
      </c>
    </row>
    <row r="186" spans="1:7" customFormat="1" ht="15" hidden="1" customHeight="1">
      <c r="A186" s="60" t="s">
        <v>198</v>
      </c>
      <c r="B186" s="56" t="s">
        <v>98</v>
      </c>
      <c r="C186" s="57" t="s">
        <v>121</v>
      </c>
      <c r="D186" s="59" t="s">
        <v>56</v>
      </c>
      <c r="E186" s="57" t="s">
        <v>199</v>
      </c>
      <c r="F186" s="57"/>
      <c r="G186" s="58">
        <v>300000</v>
      </c>
    </row>
    <row r="187" spans="1:7" ht="51.75" customHeight="1">
      <c r="A187" s="81" t="s">
        <v>200</v>
      </c>
      <c r="B187" s="77" t="s">
        <v>98</v>
      </c>
      <c r="C187" s="78" t="s">
        <v>121</v>
      </c>
      <c r="D187" s="80" t="s">
        <v>56</v>
      </c>
      <c r="E187" s="78" t="s">
        <v>201</v>
      </c>
      <c r="F187" s="78"/>
      <c r="G187" s="79">
        <v>300000</v>
      </c>
    </row>
    <row r="188" spans="1:7" ht="39" customHeight="1">
      <c r="A188" s="81" t="s">
        <v>42</v>
      </c>
      <c r="B188" s="77" t="s">
        <v>98</v>
      </c>
      <c r="C188" s="78" t="s">
        <v>121</v>
      </c>
      <c r="D188" s="80" t="s">
        <v>56</v>
      </c>
      <c r="E188" s="78" t="s">
        <v>201</v>
      </c>
      <c r="F188" s="78" t="s">
        <v>43</v>
      </c>
      <c r="G188" s="79">
        <v>300000</v>
      </c>
    </row>
    <row r="189" spans="1:7" ht="15" customHeight="1">
      <c r="A189" s="81" t="s">
        <v>46</v>
      </c>
      <c r="B189" s="77" t="s">
        <v>98</v>
      </c>
      <c r="C189" s="78" t="s">
        <v>121</v>
      </c>
      <c r="D189" s="80" t="s">
        <v>56</v>
      </c>
      <c r="E189" s="78" t="s">
        <v>201</v>
      </c>
      <c r="F189" s="78" t="s">
        <v>47</v>
      </c>
      <c r="G189" s="79">
        <v>300000</v>
      </c>
    </row>
    <row r="190" spans="1:7" customFormat="1" ht="15" hidden="1" customHeight="1">
      <c r="A190" s="60" t="s">
        <v>202</v>
      </c>
      <c r="B190" s="56" t="s">
        <v>98</v>
      </c>
      <c r="C190" s="57" t="s">
        <v>121</v>
      </c>
      <c r="D190" s="59" t="s">
        <v>56</v>
      </c>
      <c r="E190" s="57" t="s">
        <v>203</v>
      </c>
      <c r="F190" s="57"/>
      <c r="G190" s="58">
        <v>250000</v>
      </c>
    </row>
    <row r="191" spans="1:7" ht="39" customHeight="1">
      <c r="A191" s="81" t="s">
        <v>204</v>
      </c>
      <c r="B191" s="77" t="s">
        <v>98</v>
      </c>
      <c r="C191" s="78" t="s">
        <v>121</v>
      </c>
      <c r="D191" s="80" t="s">
        <v>56</v>
      </c>
      <c r="E191" s="78" t="s">
        <v>205</v>
      </c>
      <c r="F191" s="78"/>
      <c r="G191" s="79">
        <v>250000</v>
      </c>
    </row>
    <row r="192" spans="1:7" ht="39" customHeight="1">
      <c r="A192" s="81" t="s">
        <v>42</v>
      </c>
      <c r="B192" s="77" t="s">
        <v>98</v>
      </c>
      <c r="C192" s="78" t="s">
        <v>121</v>
      </c>
      <c r="D192" s="80" t="s">
        <v>56</v>
      </c>
      <c r="E192" s="78" t="s">
        <v>205</v>
      </c>
      <c r="F192" s="78" t="s">
        <v>43</v>
      </c>
      <c r="G192" s="79">
        <v>250000</v>
      </c>
    </row>
    <row r="193" spans="1:7" ht="15" customHeight="1">
      <c r="A193" s="81" t="s">
        <v>46</v>
      </c>
      <c r="B193" s="77" t="s">
        <v>98</v>
      </c>
      <c r="C193" s="78" t="s">
        <v>121</v>
      </c>
      <c r="D193" s="80" t="s">
        <v>56</v>
      </c>
      <c r="E193" s="78" t="s">
        <v>205</v>
      </c>
      <c r="F193" s="78" t="s">
        <v>47</v>
      </c>
      <c r="G193" s="79">
        <v>250000</v>
      </c>
    </row>
    <row r="194" spans="1:7" customFormat="1" ht="15" hidden="1" customHeight="1">
      <c r="A194" s="60" t="s">
        <v>206</v>
      </c>
      <c r="B194" s="56" t="s">
        <v>98</v>
      </c>
      <c r="C194" s="57" t="s">
        <v>121</v>
      </c>
      <c r="D194" s="59" t="s">
        <v>56</v>
      </c>
      <c r="E194" s="57" t="s">
        <v>207</v>
      </c>
      <c r="F194" s="57"/>
      <c r="G194" s="58">
        <v>6913000</v>
      </c>
    </row>
    <row r="195" spans="1:7" customFormat="1" ht="15" hidden="1" customHeight="1">
      <c r="A195" s="60" t="s">
        <v>208</v>
      </c>
      <c r="B195" s="56" t="s">
        <v>98</v>
      </c>
      <c r="C195" s="57" t="s">
        <v>121</v>
      </c>
      <c r="D195" s="59" t="s">
        <v>56</v>
      </c>
      <c r="E195" s="57" t="s">
        <v>209</v>
      </c>
      <c r="F195" s="57"/>
      <c r="G195" s="58">
        <v>6913000</v>
      </c>
    </row>
    <row r="196" spans="1:7" customFormat="1" ht="15" hidden="1" customHeight="1">
      <c r="A196" s="60" t="s">
        <v>210</v>
      </c>
      <c r="B196" s="56" t="s">
        <v>98</v>
      </c>
      <c r="C196" s="57" t="s">
        <v>121</v>
      </c>
      <c r="D196" s="59" t="s">
        <v>56</v>
      </c>
      <c r="E196" s="57" t="s">
        <v>211</v>
      </c>
      <c r="F196" s="57"/>
      <c r="G196" s="58">
        <v>6913000</v>
      </c>
    </row>
    <row r="197" spans="1:7" ht="77.25" customHeight="1">
      <c r="A197" s="81" t="s">
        <v>212</v>
      </c>
      <c r="B197" s="77" t="s">
        <v>98</v>
      </c>
      <c r="C197" s="78" t="s">
        <v>121</v>
      </c>
      <c r="D197" s="80" t="s">
        <v>56</v>
      </c>
      <c r="E197" s="78" t="s">
        <v>213</v>
      </c>
      <c r="F197" s="78"/>
      <c r="G197" s="79">
        <v>6913000</v>
      </c>
    </row>
    <row r="198" spans="1:7" ht="51.75" customHeight="1">
      <c r="A198" s="81" t="s">
        <v>214</v>
      </c>
      <c r="B198" s="77" t="s">
        <v>98</v>
      </c>
      <c r="C198" s="78" t="s">
        <v>121</v>
      </c>
      <c r="D198" s="80" t="s">
        <v>56</v>
      </c>
      <c r="E198" s="78" t="s">
        <v>213</v>
      </c>
      <c r="F198" s="78" t="s">
        <v>215</v>
      </c>
      <c r="G198" s="79">
        <v>6913000</v>
      </c>
    </row>
    <row r="199" spans="1:7" ht="51.75" customHeight="1">
      <c r="A199" s="81" t="s">
        <v>216</v>
      </c>
      <c r="B199" s="77" t="s">
        <v>98</v>
      </c>
      <c r="C199" s="78" t="s">
        <v>121</v>
      </c>
      <c r="D199" s="80" t="s">
        <v>56</v>
      </c>
      <c r="E199" s="78" t="s">
        <v>213</v>
      </c>
      <c r="F199" s="78" t="s">
        <v>217</v>
      </c>
      <c r="G199" s="79">
        <v>6913000</v>
      </c>
    </row>
    <row r="200" spans="1:7" ht="15" customHeight="1">
      <c r="A200" s="76" t="s">
        <v>218</v>
      </c>
      <c r="B200" s="77" t="s">
        <v>98</v>
      </c>
      <c r="C200" s="78" t="s">
        <v>121</v>
      </c>
      <c r="D200" s="80" t="s">
        <v>58</v>
      </c>
      <c r="E200" s="78"/>
      <c r="F200" s="78"/>
      <c r="G200" s="79">
        <v>5101300</v>
      </c>
    </row>
    <row r="201" spans="1:7">
      <c r="A201" s="81"/>
      <c r="B201" s="77" t="s">
        <v>98</v>
      </c>
      <c r="C201" s="78" t="s">
        <v>121</v>
      </c>
      <c r="D201" s="80" t="s">
        <v>58</v>
      </c>
      <c r="E201" s="78" t="s">
        <v>219</v>
      </c>
      <c r="F201" s="78"/>
      <c r="G201" s="79">
        <v>1690000</v>
      </c>
    </row>
    <row r="202" spans="1:7">
      <c r="A202" s="81"/>
      <c r="B202" s="77" t="s">
        <v>98</v>
      </c>
      <c r="C202" s="78" t="s">
        <v>121</v>
      </c>
      <c r="D202" s="80" t="s">
        <v>58</v>
      </c>
      <c r="E202" s="78"/>
      <c r="F202" s="78"/>
      <c r="G202" s="79">
        <v>1690000</v>
      </c>
    </row>
    <row r="203" spans="1:7" ht="39" customHeight="1">
      <c r="A203" s="81" t="s">
        <v>42</v>
      </c>
      <c r="B203" s="77" t="s">
        <v>98</v>
      </c>
      <c r="C203" s="78" t="s">
        <v>121</v>
      </c>
      <c r="D203" s="80" t="s">
        <v>58</v>
      </c>
      <c r="E203" s="78"/>
      <c r="F203" s="78" t="s">
        <v>43</v>
      </c>
      <c r="G203" s="79">
        <v>1690000</v>
      </c>
    </row>
    <row r="204" spans="1:7" ht="15" customHeight="1">
      <c r="A204" s="81" t="s">
        <v>46</v>
      </c>
      <c r="B204" s="77" t="s">
        <v>98</v>
      </c>
      <c r="C204" s="78" t="s">
        <v>121</v>
      </c>
      <c r="D204" s="80" t="s">
        <v>58</v>
      </c>
      <c r="E204" s="78"/>
      <c r="F204" s="78" t="s">
        <v>47</v>
      </c>
      <c r="G204" s="79">
        <v>1690000</v>
      </c>
    </row>
    <row r="205" spans="1:7" customFormat="1" ht="15" hidden="1" customHeight="1">
      <c r="A205" s="60" t="s">
        <v>220</v>
      </c>
      <c r="B205" s="56" t="s">
        <v>98</v>
      </c>
      <c r="C205" s="57" t="s">
        <v>121</v>
      </c>
      <c r="D205" s="59" t="s">
        <v>58</v>
      </c>
      <c r="E205" s="57" t="s">
        <v>221</v>
      </c>
      <c r="F205" s="57"/>
      <c r="G205" s="58">
        <v>3061300</v>
      </c>
    </row>
    <row r="206" spans="1:7" customFormat="1" ht="15" hidden="1" customHeight="1">
      <c r="A206" s="60" t="s">
        <v>222</v>
      </c>
      <c r="B206" s="56" t="s">
        <v>98</v>
      </c>
      <c r="C206" s="57" t="s">
        <v>121</v>
      </c>
      <c r="D206" s="59" t="s">
        <v>58</v>
      </c>
      <c r="E206" s="57" t="s">
        <v>223</v>
      </c>
      <c r="F206" s="57"/>
      <c r="G206" s="58">
        <v>3061300</v>
      </c>
    </row>
    <row r="207" spans="1:7" ht="26.25" customHeight="1">
      <c r="A207" s="81" t="s">
        <v>224</v>
      </c>
      <c r="B207" s="77" t="s">
        <v>98</v>
      </c>
      <c r="C207" s="78" t="s">
        <v>121</v>
      </c>
      <c r="D207" s="80" t="s">
        <v>58</v>
      </c>
      <c r="E207" s="78" t="s">
        <v>225</v>
      </c>
      <c r="F207" s="78"/>
      <c r="G207" s="79">
        <v>3061300</v>
      </c>
    </row>
    <row r="208" spans="1:7" ht="39" customHeight="1">
      <c r="A208" s="81" t="s">
        <v>42</v>
      </c>
      <c r="B208" s="77" t="s">
        <v>98</v>
      </c>
      <c r="C208" s="78" t="s">
        <v>121</v>
      </c>
      <c r="D208" s="80" t="s">
        <v>58</v>
      </c>
      <c r="E208" s="78" t="s">
        <v>225</v>
      </c>
      <c r="F208" s="78" t="s">
        <v>43</v>
      </c>
      <c r="G208" s="79">
        <v>3061300</v>
      </c>
    </row>
    <row r="209" spans="1:7" ht="15" customHeight="1">
      <c r="A209" s="81" t="s">
        <v>46</v>
      </c>
      <c r="B209" s="77" t="s">
        <v>98</v>
      </c>
      <c r="C209" s="78" t="s">
        <v>121</v>
      </c>
      <c r="D209" s="80" t="s">
        <v>58</v>
      </c>
      <c r="E209" s="78" t="s">
        <v>225</v>
      </c>
      <c r="F209" s="78" t="s">
        <v>47</v>
      </c>
      <c r="G209" s="79">
        <v>3061300</v>
      </c>
    </row>
    <row r="210" spans="1:7" customFormat="1" ht="15" hidden="1" customHeight="1">
      <c r="A210" s="60" t="s">
        <v>226</v>
      </c>
      <c r="B210" s="56" t="s">
        <v>98</v>
      </c>
      <c r="C210" s="57" t="s">
        <v>121</v>
      </c>
      <c r="D210" s="59" t="s">
        <v>58</v>
      </c>
      <c r="E210" s="57" t="s">
        <v>227</v>
      </c>
      <c r="F210" s="57"/>
      <c r="G210" s="58">
        <v>350000</v>
      </c>
    </row>
    <row r="211" spans="1:7" customFormat="1" ht="15" hidden="1" customHeight="1">
      <c r="A211" s="60" t="s">
        <v>228</v>
      </c>
      <c r="B211" s="56" t="s">
        <v>98</v>
      </c>
      <c r="C211" s="57" t="s">
        <v>121</v>
      </c>
      <c r="D211" s="59" t="s">
        <v>58</v>
      </c>
      <c r="E211" s="57" t="s">
        <v>229</v>
      </c>
      <c r="F211" s="57"/>
      <c r="G211" s="58">
        <v>350000</v>
      </c>
    </row>
    <row r="212" spans="1:7" ht="26.25" customHeight="1">
      <c r="A212" s="81" t="s">
        <v>230</v>
      </c>
      <c r="B212" s="77" t="s">
        <v>98</v>
      </c>
      <c r="C212" s="78" t="s">
        <v>121</v>
      </c>
      <c r="D212" s="80" t="s">
        <v>58</v>
      </c>
      <c r="E212" s="78" t="s">
        <v>231</v>
      </c>
      <c r="F212" s="78"/>
      <c r="G212" s="79">
        <v>350000</v>
      </c>
    </row>
    <row r="213" spans="1:7" ht="39" customHeight="1">
      <c r="A213" s="81" t="s">
        <v>42</v>
      </c>
      <c r="B213" s="77" t="s">
        <v>98</v>
      </c>
      <c r="C213" s="78" t="s">
        <v>121</v>
      </c>
      <c r="D213" s="80" t="s">
        <v>58</v>
      </c>
      <c r="E213" s="78" t="s">
        <v>231</v>
      </c>
      <c r="F213" s="78" t="s">
        <v>43</v>
      </c>
      <c r="G213" s="79">
        <v>350000</v>
      </c>
    </row>
    <row r="214" spans="1:7" ht="15" customHeight="1">
      <c r="A214" s="81" t="s">
        <v>46</v>
      </c>
      <c r="B214" s="77" t="s">
        <v>98</v>
      </c>
      <c r="C214" s="78" t="s">
        <v>121</v>
      </c>
      <c r="D214" s="80" t="s">
        <v>58</v>
      </c>
      <c r="E214" s="78" t="s">
        <v>231</v>
      </c>
      <c r="F214" s="78" t="s">
        <v>47</v>
      </c>
      <c r="G214" s="79">
        <v>350000</v>
      </c>
    </row>
    <row r="215" spans="1:7" ht="15" customHeight="1">
      <c r="A215" s="76" t="s">
        <v>232</v>
      </c>
      <c r="B215" s="77" t="s">
        <v>98</v>
      </c>
      <c r="C215" s="78" t="s">
        <v>19</v>
      </c>
      <c r="D215" s="78"/>
      <c r="E215" s="78"/>
      <c r="F215" s="78"/>
      <c r="G215" s="79">
        <v>1090800</v>
      </c>
    </row>
    <row r="216" spans="1:7" ht="26.25" customHeight="1">
      <c r="A216" s="76" t="s">
        <v>233</v>
      </c>
      <c r="B216" s="77" t="s">
        <v>98</v>
      </c>
      <c r="C216" s="78" t="s">
        <v>19</v>
      </c>
      <c r="D216" s="80" t="s">
        <v>58</v>
      </c>
      <c r="E216" s="78"/>
      <c r="F216" s="78"/>
      <c r="G216" s="79">
        <v>1090800</v>
      </c>
    </row>
    <row r="217" spans="1:7" customFormat="1" ht="15" hidden="1" customHeight="1">
      <c r="A217" s="60" t="s">
        <v>226</v>
      </c>
      <c r="B217" s="56" t="s">
        <v>98</v>
      </c>
      <c r="C217" s="57" t="s">
        <v>19</v>
      </c>
      <c r="D217" s="59" t="s">
        <v>58</v>
      </c>
      <c r="E217" s="57" t="s">
        <v>227</v>
      </c>
      <c r="F217" s="57"/>
      <c r="G217" s="58">
        <v>1090800</v>
      </c>
    </row>
    <row r="218" spans="1:7" customFormat="1" ht="15" hidden="1" customHeight="1">
      <c r="A218" s="60" t="s">
        <v>228</v>
      </c>
      <c r="B218" s="56" t="s">
        <v>98</v>
      </c>
      <c r="C218" s="57" t="s">
        <v>19</v>
      </c>
      <c r="D218" s="59" t="s">
        <v>58</v>
      </c>
      <c r="E218" s="57" t="s">
        <v>229</v>
      </c>
      <c r="F218" s="57"/>
      <c r="G218" s="58">
        <v>1090800</v>
      </c>
    </row>
    <row r="219" spans="1:7" ht="26.25" customHeight="1">
      <c r="A219" s="81" t="s">
        <v>230</v>
      </c>
      <c r="B219" s="77" t="s">
        <v>98</v>
      </c>
      <c r="C219" s="78" t="s">
        <v>19</v>
      </c>
      <c r="D219" s="80" t="s">
        <v>58</v>
      </c>
      <c r="E219" s="78" t="s">
        <v>231</v>
      </c>
      <c r="F219" s="78"/>
      <c r="G219" s="79">
        <v>1090800</v>
      </c>
    </row>
    <row r="220" spans="1:7" ht="39" customHeight="1">
      <c r="A220" s="81" t="s">
        <v>42</v>
      </c>
      <c r="B220" s="77" t="s">
        <v>98</v>
      </c>
      <c r="C220" s="78" t="s">
        <v>19</v>
      </c>
      <c r="D220" s="80" t="s">
        <v>58</v>
      </c>
      <c r="E220" s="78" t="s">
        <v>231</v>
      </c>
      <c r="F220" s="78" t="s">
        <v>43</v>
      </c>
      <c r="G220" s="79">
        <v>1090800</v>
      </c>
    </row>
    <row r="221" spans="1:7" ht="15" customHeight="1">
      <c r="A221" s="81" t="s">
        <v>46</v>
      </c>
      <c r="B221" s="77" t="s">
        <v>98</v>
      </c>
      <c r="C221" s="78" t="s">
        <v>19</v>
      </c>
      <c r="D221" s="80" t="s">
        <v>58</v>
      </c>
      <c r="E221" s="78" t="s">
        <v>231</v>
      </c>
      <c r="F221" s="78" t="s">
        <v>47</v>
      </c>
      <c r="G221" s="79">
        <v>1090800</v>
      </c>
    </row>
    <row r="222" spans="1:7" ht="15" customHeight="1">
      <c r="A222" s="76" t="s">
        <v>234</v>
      </c>
      <c r="B222" s="77" t="s">
        <v>98</v>
      </c>
      <c r="C222" s="78" t="s">
        <v>126</v>
      </c>
      <c r="D222" s="78"/>
      <c r="E222" s="78"/>
      <c r="F222" s="78"/>
      <c r="G222" s="79">
        <v>4470046.5</v>
      </c>
    </row>
    <row r="223" spans="1:7" ht="15" customHeight="1">
      <c r="A223" s="76" t="s">
        <v>235</v>
      </c>
      <c r="B223" s="77" t="s">
        <v>98</v>
      </c>
      <c r="C223" s="78" t="s">
        <v>126</v>
      </c>
      <c r="D223" s="80" t="s">
        <v>155</v>
      </c>
      <c r="E223" s="78"/>
      <c r="F223" s="78"/>
      <c r="G223" s="79">
        <v>4470046.5</v>
      </c>
    </row>
    <row r="224" spans="1:7" customFormat="1" ht="15" hidden="1" customHeight="1">
      <c r="A224" s="60" t="s">
        <v>20</v>
      </c>
      <c r="B224" s="56" t="s">
        <v>98</v>
      </c>
      <c r="C224" s="57" t="s">
        <v>126</v>
      </c>
      <c r="D224" s="59" t="s">
        <v>155</v>
      </c>
      <c r="E224" s="57" t="s">
        <v>21</v>
      </c>
      <c r="F224" s="57"/>
      <c r="G224" s="58">
        <v>3269046.5</v>
      </c>
    </row>
    <row r="225" spans="1:7" customFormat="1" ht="15" hidden="1" customHeight="1">
      <c r="A225" s="60" t="s">
        <v>236</v>
      </c>
      <c r="B225" s="56" t="s">
        <v>98</v>
      </c>
      <c r="C225" s="57" t="s">
        <v>126</v>
      </c>
      <c r="D225" s="59" t="s">
        <v>155</v>
      </c>
      <c r="E225" s="57" t="s">
        <v>237</v>
      </c>
      <c r="F225" s="57"/>
      <c r="G225" s="58">
        <v>3269046.5</v>
      </c>
    </row>
    <row r="226" spans="1:7" ht="39" customHeight="1">
      <c r="A226" s="81" t="s">
        <v>238</v>
      </c>
      <c r="B226" s="77" t="s">
        <v>98</v>
      </c>
      <c r="C226" s="78" t="s">
        <v>126</v>
      </c>
      <c r="D226" s="80" t="s">
        <v>155</v>
      </c>
      <c r="E226" s="78" t="s">
        <v>239</v>
      </c>
      <c r="F226" s="78"/>
      <c r="G226" s="79">
        <v>1043046.5</v>
      </c>
    </row>
    <row r="227" spans="1:7" ht="26.25" customHeight="1">
      <c r="A227" s="81" t="s">
        <v>32</v>
      </c>
      <c r="B227" s="77" t="s">
        <v>98</v>
      </c>
      <c r="C227" s="78" t="s">
        <v>126</v>
      </c>
      <c r="D227" s="80" t="s">
        <v>155</v>
      </c>
      <c r="E227" s="78" t="s">
        <v>239</v>
      </c>
      <c r="F227" s="78" t="s">
        <v>33</v>
      </c>
      <c r="G227" s="79">
        <v>1043046.5</v>
      </c>
    </row>
    <row r="228" spans="1:7" ht="26.25" customHeight="1">
      <c r="A228" s="81" t="s">
        <v>34</v>
      </c>
      <c r="B228" s="77" t="s">
        <v>98</v>
      </c>
      <c r="C228" s="78" t="s">
        <v>126</v>
      </c>
      <c r="D228" s="80" t="s">
        <v>155</v>
      </c>
      <c r="E228" s="78" t="s">
        <v>239</v>
      </c>
      <c r="F228" s="78" t="s">
        <v>35</v>
      </c>
      <c r="G228" s="79">
        <v>801110.98</v>
      </c>
    </row>
    <row r="229" spans="1:7" ht="51.75" customHeight="1">
      <c r="A229" s="81" t="s">
        <v>36</v>
      </c>
      <c r="B229" s="77" t="s">
        <v>98</v>
      </c>
      <c r="C229" s="78" t="s">
        <v>126</v>
      </c>
      <c r="D229" s="80" t="s">
        <v>155</v>
      </c>
      <c r="E229" s="78" t="s">
        <v>239</v>
      </c>
      <c r="F229" s="78" t="s">
        <v>37</v>
      </c>
      <c r="G229" s="79">
        <v>241935.52</v>
      </c>
    </row>
    <row r="230" spans="1:7" ht="51.75" customHeight="1">
      <c r="A230" s="81" t="s">
        <v>240</v>
      </c>
      <c r="B230" s="77" t="s">
        <v>98</v>
      </c>
      <c r="C230" s="78" t="s">
        <v>126</v>
      </c>
      <c r="D230" s="80" t="s">
        <v>155</v>
      </c>
      <c r="E230" s="78" t="s">
        <v>241</v>
      </c>
      <c r="F230" s="78"/>
      <c r="G230" s="79">
        <v>2226000</v>
      </c>
    </row>
    <row r="231" spans="1:7" ht="26.25" customHeight="1">
      <c r="A231" s="81" t="s">
        <v>26</v>
      </c>
      <c r="B231" s="77" t="s">
        <v>98</v>
      </c>
      <c r="C231" s="78" t="s">
        <v>126</v>
      </c>
      <c r="D231" s="80" t="s">
        <v>155</v>
      </c>
      <c r="E231" s="78" t="s">
        <v>241</v>
      </c>
      <c r="F231" s="78" t="s">
        <v>27</v>
      </c>
      <c r="G231" s="79">
        <v>801515</v>
      </c>
    </row>
    <row r="232" spans="1:7" ht="15" customHeight="1">
      <c r="A232" s="81" t="s">
        <v>28</v>
      </c>
      <c r="B232" s="77" t="s">
        <v>98</v>
      </c>
      <c r="C232" s="78" t="s">
        <v>126</v>
      </c>
      <c r="D232" s="80" t="s">
        <v>155</v>
      </c>
      <c r="E232" s="78" t="s">
        <v>241</v>
      </c>
      <c r="F232" s="78" t="s">
        <v>29</v>
      </c>
      <c r="G232" s="79">
        <v>615602.9</v>
      </c>
    </row>
    <row r="233" spans="1:7" ht="39" customHeight="1">
      <c r="A233" s="81" t="s">
        <v>30</v>
      </c>
      <c r="B233" s="77" t="s">
        <v>98</v>
      </c>
      <c r="C233" s="78" t="s">
        <v>126</v>
      </c>
      <c r="D233" s="80" t="s">
        <v>155</v>
      </c>
      <c r="E233" s="78" t="s">
        <v>241</v>
      </c>
      <c r="F233" s="78" t="s">
        <v>31</v>
      </c>
      <c r="G233" s="79">
        <v>185912.1</v>
      </c>
    </row>
    <row r="234" spans="1:7" ht="26.25" customHeight="1">
      <c r="A234" s="81" t="s">
        <v>32</v>
      </c>
      <c r="B234" s="77" t="s">
        <v>98</v>
      </c>
      <c r="C234" s="78" t="s">
        <v>126</v>
      </c>
      <c r="D234" s="80" t="s">
        <v>155</v>
      </c>
      <c r="E234" s="78" t="s">
        <v>241</v>
      </c>
      <c r="F234" s="78" t="s">
        <v>33</v>
      </c>
      <c r="G234" s="79">
        <v>1056139.3999999999</v>
      </c>
    </row>
    <row r="235" spans="1:7" ht="26.25" customHeight="1">
      <c r="A235" s="81" t="s">
        <v>34</v>
      </c>
      <c r="B235" s="77" t="s">
        <v>98</v>
      </c>
      <c r="C235" s="78" t="s">
        <v>126</v>
      </c>
      <c r="D235" s="80" t="s">
        <v>155</v>
      </c>
      <c r="E235" s="78" t="s">
        <v>241</v>
      </c>
      <c r="F235" s="78" t="s">
        <v>35</v>
      </c>
      <c r="G235" s="79">
        <v>811166.97</v>
      </c>
    </row>
    <row r="236" spans="1:7" ht="51.75" customHeight="1">
      <c r="A236" s="81" t="s">
        <v>36</v>
      </c>
      <c r="B236" s="77" t="s">
        <v>98</v>
      </c>
      <c r="C236" s="78" t="s">
        <v>126</v>
      </c>
      <c r="D236" s="80" t="s">
        <v>155</v>
      </c>
      <c r="E236" s="78" t="s">
        <v>241</v>
      </c>
      <c r="F236" s="78" t="s">
        <v>37</v>
      </c>
      <c r="G236" s="79">
        <v>244972.43</v>
      </c>
    </row>
    <row r="237" spans="1:7" ht="39" customHeight="1">
      <c r="A237" s="81" t="s">
        <v>42</v>
      </c>
      <c r="B237" s="77" t="s">
        <v>98</v>
      </c>
      <c r="C237" s="78" t="s">
        <v>126</v>
      </c>
      <c r="D237" s="80" t="s">
        <v>155</v>
      </c>
      <c r="E237" s="78" t="s">
        <v>241</v>
      </c>
      <c r="F237" s="78" t="s">
        <v>43</v>
      </c>
      <c r="G237" s="79">
        <v>368345.59999999998</v>
      </c>
    </row>
    <row r="238" spans="1:7" ht="15" customHeight="1">
      <c r="A238" s="81" t="s">
        <v>46</v>
      </c>
      <c r="B238" s="77" t="s">
        <v>98</v>
      </c>
      <c r="C238" s="78" t="s">
        <v>126</v>
      </c>
      <c r="D238" s="80" t="s">
        <v>155</v>
      </c>
      <c r="E238" s="78" t="s">
        <v>241</v>
      </c>
      <c r="F238" s="78" t="s">
        <v>47</v>
      </c>
      <c r="G238" s="79">
        <v>368345.59999999998</v>
      </c>
    </row>
    <row r="239" spans="1:7" customFormat="1" ht="15" hidden="1" customHeight="1">
      <c r="A239" s="60" t="s">
        <v>80</v>
      </c>
      <c r="B239" s="56" t="s">
        <v>98</v>
      </c>
      <c r="C239" s="57" t="s">
        <v>126</v>
      </c>
      <c r="D239" s="59" t="s">
        <v>155</v>
      </c>
      <c r="E239" s="57" t="s">
        <v>81</v>
      </c>
      <c r="F239" s="57"/>
      <c r="G239" s="58">
        <v>1201000</v>
      </c>
    </row>
    <row r="240" spans="1:7" ht="51.75" customHeight="1">
      <c r="A240" s="81" t="s">
        <v>242</v>
      </c>
      <c r="B240" s="77" t="s">
        <v>98</v>
      </c>
      <c r="C240" s="78" t="s">
        <v>126</v>
      </c>
      <c r="D240" s="80" t="s">
        <v>155</v>
      </c>
      <c r="E240" s="78" t="s">
        <v>243</v>
      </c>
      <c r="F240" s="78"/>
      <c r="G240" s="79">
        <v>1201000</v>
      </c>
    </row>
    <row r="241" spans="1:7" ht="26.25" customHeight="1">
      <c r="A241" s="81" t="s">
        <v>32</v>
      </c>
      <c r="B241" s="77" t="s">
        <v>98</v>
      </c>
      <c r="C241" s="78" t="s">
        <v>126</v>
      </c>
      <c r="D241" s="80" t="s">
        <v>155</v>
      </c>
      <c r="E241" s="78" t="s">
        <v>243</v>
      </c>
      <c r="F241" s="78" t="s">
        <v>33</v>
      </c>
      <c r="G241" s="79">
        <v>1040893</v>
      </c>
    </row>
    <row r="242" spans="1:7" ht="26.25" customHeight="1">
      <c r="A242" s="81" t="s">
        <v>34</v>
      </c>
      <c r="B242" s="77" t="s">
        <v>98</v>
      </c>
      <c r="C242" s="78" t="s">
        <v>126</v>
      </c>
      <c r="D242" s="80" t="s">
        <v>155</v>
      </c>
      <c r="E242" s="78" t="s">
        <v>243</v>
      </c>
      <c r="F242" s="78" t="s">
        <v>35</v>
      </c>
      <c r="G242" s="79">
        <v>799456.99</v>
      </c>
    </row>
    <row r="243" spans="1:7" ht="51.75" customHeight="1">
      <c r="A243" s="81" t="s">
        <v>36</v>
      </c>
      <c r="B243" s="77" t="s">
        <v>98</v>
      </c>
      <c r="C243" s="78" t="s">
        <v>126</v>
      </c>
      <c r="D243" s="80" t="s">
        <v>155</v>
      </c>
      <c r="E243" s="78" t="s">
        <v>243</v>
      </c>
      <c r="F243" s="78" t="s">
        <v>37</v>
      </c>
      <c r="G243" s="79">
        <v>241436.01</v>
      </c>
    </row>
    <row r="244" spans="1:7" ht="39" customHeight="1">
      <c r="A244" s="81" t="s">
        <v>42</v>
      </c>
      <c r="B244" s="77" t="s">
        <v>98</v>
      </c>
      <c r="C244" s="78" t="s">
        <v>126</v>
      </c>
      <c r="D244" s="80" t="s">
        <v>155</v>
      </c>
      <c r="E244" s="78" t="s">
        <v>243</v>
      </c>
      <c r="F244" s="78" t="s">
        <v>43</v>
      </c>
      <c r="G244" s="79">
        <v>160107</v>
      </c>
    </row>
    <row r="245" spans="1:7" ht="15" customHeight="1">
      <c r="A245" s="81" t="s">
        <v>46</v>
      </c>
      <c r="B245" s="77" t="s">
        <v>98</v>
      </c>
      <c r="C245" s="78" t="s">
        <v>126</v>
      </c>
      <c r="D245" s="80" t="s">
        <v>155</v>
      </c>
      <c r="E245" s="78" t="s">
        <v>243</v>
      </c>
      <c r="F245" s="78" t="s">
        <v>47</v>
      </c>
      <c r="G245" s="79">
        <v>160107</v>
      </c>
    </row>
    <row r="246" spans="1:7" ht="15" customHeight="1">
      <c r="A246" s="76" t="s">
        <v>244</v>
      </c>
      <c r="B246" s="77" t="s">
        <v>98</v>
      </c>
      <c r="C246" s="78" t="s">
        <v>245</v>
      </c>
      <c r="D246" s="78"/>
      <c r="E246" s="78"/>
      <c r="F246" s="78"/>
      <c r="G246" s="79">
        <v>1193046.5</v>
      </c>
    </row>
    <row r="247" spans="1:7" ht="15" customHeight="1">
      <c r="A247" s="76" t="s">
        <v>246</v>
      </c>
      <c r="B247" s="77" t="s">
        <v>98</v>
      </c>
      <c r="C247" s="78" t="s">
        <v>245</v>
      </c>
      <c r="D247" s="80" t="s">
        <v>17</v>
      </c>
      <c r="E247" s="78"/>
      <c r="F247" s="78"/>
      <c r="G247" s="79">
        <v>150000</v>
      </c>
    </row>
    <row r="248" spans="1:7" customFormat="1" ht="15" hidden="1" customHeight="1">
      <c r="A248" s="60" t="s">
        <v>247</v>
      </c>
      <c r="B248" s="56" t="s">
        <v>98</v>
      </c>
      <c r="C248" s="57" t="s">
        <v>245</v>
      </c>
      <c r="D248" s="59" t="s">
        <v>17</v>
      </c>
      <c r="E248" s="57" t="s">
        <v>248</v>
      </c>
      <c r="F248" s="57"/>
      <c r="G248" s="58">
        <v>150000</v>
      </c>
    </row>
    <row r="249" spans="1:7" customFormat="1" ht="15" hidden="1" customHeight="1">
      <c r="A249" s="60" t="s">
        <v>249</v>
      </c>
      <c r="B249" s="56" t="s">
        <v>98</v>
      </c>
      <c r="C249" s="57" t="s">
        <v>245</v>
      </c>
      <c r="D249" s="59" t="s">
        <v>17</v>
      </c>
      <c r="E249" s="57" t="s">
        <v>250</v>
      </c>
      <c r="F249" s="57"/>
      <c r="G249" s="58">
        <v>150000</v>
      </c>
    </row>
    <row r="250" spans="1:7" customFormat="1" ht="15" hidden="1" customHeight="1">
      <c r="A250" s="60" t="s">
        <v>251</v>
      </c>
      <c r="B250" s="56" t="s">
        <v>98</v>
      </c>
      <c r="C250" s="57" t="s">
        <v>245</v>
      </c>
      <c r="D250" s="59" t="s">
        <v>17</v>
      </c>
      <c r="E250" s="57" t="s">
        <v>252</v>
      </c>
      <c r="F250" s="57"/>
      <c r="G250" s="58">
        <v>150000</v>
      </c>
    </row>
    <row r="251" spans="1:7" ht="39" customHeight="1">
      <c r="A251" s="81" t="s">
        <v>253</v>
      </c>
      <c r="B251" s="77" t="s">
        <v>98</v>
      </c>
      <c r="C251" s="78" t="s">
        <v>245</v>
      </c>
      <c r="D251" s="80" t="s">
        <v>17</v>
      </c>
      <c r="E251" s="78" t="s">
        <v>254</v>
      </c>
      <c r="F251" s="78"/>
      <c r="G251" s="79">
        <v>150000</v>
      </c>
    </row>
    <row r="252" spans="1:7" ht="39" customHeight="1">
      <c r="A252" s="81" t="s">
        <v>42</v>
      </c>
      <c r="B252" s="77" t="s">
        <v>98</v>
      </c>
      <c r="C252" s="78" t="s">
        <v>245</v>
      </c>
      <c r="D252" s="80" t="s">
        <v>17</v>
      </c>
      <c r="E252" s="78" t="s">
        <v>254</v>
      </c>
      <c r="F252" s="78" t="s">
        <v>43</v>
      </c>
      <c r="G252" s="79">
        <v>150000</v>
      </c>
    </row>
    <row r="253" spans="1:7" ht="15" customHeight="1">
      <c r="A253" s="81" t="s">
        <v>46</v>
      </c>
      <c r="B253" s="77" t="s">
        <v>98</v>
      </c>
      <c r="C253" s="78" t="s">
        <v>245</v>
      </c>
      <c r="D253" s="80" t="s">
        <v>17</v>
      </c>
      <c r="E253" s="78" t="s">
        <v>254</v>
      </c>
      <c r="F253" s="78" t="s">
        <v>47</v>
      </c>
      <c r="G253" s="79">
        <v>150000</v>
      </c>
    </row>
    <row r="254" spans="1:7" ht="26.25" customHeight="1">
      <c r="A254" s="76" t="s">
        <v>255</v>
      </c>
      <c r="B254" s="77" t="s">
        <v>98</v>
      </c>
      <c r="C254" s="78" t="s">
        <v>245</v>
      </c>
      <c r="D254" s="80" t="s">
        <v>107</v>
      </c>
      <c r="E254" s="78"/>
      <c r="F254" s="78"/>
      <c r="G254" s="79">
        <v>1043046.5</v>
      </c>
    </row>
    <row r="255" spans="1:7" customFormat="1" ht="15" hidden="1" customHeight="1">
      <c r="A255" s="60" t="s">
        <v>20</v>
      </c>
      <c r="B255" s="56" t="s">
        <v>98</v>
      </c>
      <c r="C255" s="57" t="s">
        <v>245</v>
      </c>
      <c r="D255" s="59" t="s">
        <v>107</v>
      </c>
      <c r="E255" s="57" t="s">
        <v>21</v>
      </c>
      <c r="F255" s="57"/>
      <c r="G255" s="58">
        <v>1043046.5</v>
      </c>
    </row>
    <row r="256" spans="1:7" customFormat="1" ht="15" hidden="1" customHeight="1">
      <c r="A256" s="60" t="s">
        <v>256</v>
      </c>
      <c r="B256" s="56" t="s">
        <v>98</v>
      </c>
      <c r="C256" s="57" t="s">
        <v>245</v>
      </c>
      <c r="D256" s="59" t="s">
        <v>107</v>
      </c>
      <c r="E256" s="57" t="s">
        <v>257</v>
      </c>
      <c r="F256" s="57"/>
      <c r="G256" s="58">
        <v>1043046.5</v>
      </c>
    </row>
    <row r="257" spans="1:7" ht="39" customHeight="1">
      <c r="A257" s="81" t="s">
        <v>258</v>
      </c>
      <c r="B257" s="77" t="s">
        <v>98</v>
      </c>
      <c r="C257" s="78" t="s">
        <v>245</v>
      </c>
      <c r="D257" s="80" t="s">
        <v>107</v>
      </c>
      <c r="E257" s="78" t="s">
        <v>259</v>
      </c>
      <c r="F257" s="78"/>
      <c r="G257" s="79">
        <v>1043046.5</v>
      </c>
    </row>
    <row r="258" spans="1:7" ht="26.25" customHeight="1">
      <c r="A258" s="81" t="s">
        <v>32</v>
      </c>
      <c r="B258" s="77" t="s">
        <v>98</v>
      </c>
      <c r="C258" s="78" t="s">
        <v>245</v>
      </c>
      <c r="D258" s="80" t="s">
        <v>107</v>
      </c>
      <c r="E258" s="78" t="s">
        <v>259</v>
      </c>
      <c r="F258" s="78" t="s">
        <v>33</v>
      </c>
      <c r="G258" s="79">
        <v>1043046.5</v>
      </c>
    </row>
    <row r="259" spans="1:7" ht="26.25" customHeight="1">
      <c r="A259" s="81" t="s">
        <v>34</v>
      </c>
      <c r="B259" s="77" t="s">
        <v>98</v>
      </c>
      <c r="C259" s="78" t="s">
        <v>245</v>
      </c>
      <c r="D259" s="80" t="s">
        <v>107</v>
      </c>
      <c r="E259" s="78" t="s">
        <v>259</v>
      </c>
      <c r="F259" s="78" t="s">
        <v>35</v>
      </c>
      <c r="G259" s="79">
        <v>801110.98</v>
      </c>
    </row>
    <row r="260" spans="1:7" ht="51.75" customHeight="1">
      <c r="A260" s="81" t="s">
        <v>36</v>
      </c>
      <c r="B260" s="77" t="s">
        <v>98</v>
      </c>
      <c r="C260" s="78" t="s">
        <v>245</v>
      </c>
      <c r="D260" s="80" t="s">
        <v>107</v>
      </c>
      <c r="E260" s="78" t="s">
        <v>259</v>
      </c>
      <c r="F260" s="78" t="s">
        <v>37</v>
      </c>
      <c r="G260" s="79">
        <v>241935.52</v>
      </c>
    </row>
    <row r="261" spans="1:7" ht="15" customHeight="1">
      <c r="A261" s="76" t="s">
        <v>260</v>
      </c>
      <c r="B261" s="77" t="s">
        <v>98</v>
      </c>
      <c r="C261" s="78" t="s">
        <v>161</v>
      </c>
      <c r="D261" s="78"/>
      <c r="E261" s="78"/>
      <c r="F261" s="78"/>
      <c r="G261" s="79">
        <v>12075900</v>
      </c>
    </row>
    <row r="262" spans="1:7" ht="15" customHeight="1">
      <c r="A262" s="76" t="s">
        <v>261</v>
      </c>
      <c r="B262" s="77" t="s">
        <v>98</v>
      </c>
      <c r="C262" s="78" t="s">
        <v>161</v>
      </c>
      <c r="D262" s="80" t="s">
        <v>107</v>
      </c>
      <c r="E262" s="78"/>
      <c r="F262" s="78"/>
      <c r="G262" s="79">
        <v>12075900</v>
      </c>
    </row>
    <row r="263" spans="1:7" customFormat="1" ht="15" hidden="1" customHeight="1">
      <c r="A263" s="60" t="s">
        <v>262</v>
      </c>
      <c r="B263" s="56" t="s">
        <v>98</v>
      </c>
      <c r="C263" s="57" t="s">
        <v>161</v>
      </c>
      <c r="D263" s="59" t="s">
        <v>107</v>
      </c>
      <c r="E263" s="57" t="s">
        <v>263</v>
      </c>
      <c r="F263" s="57"/>
      <c r="G263" s="58">
        <v>4955900</v>
      </c>
    </row>
    <row r="264" spans="1:7" customFormat="1" ht="15" hidden="1" customHeight="1">
      <c r="A264" s="60" t="s">
        <v>264</v>
      </c>
      <c r="B264" s="56" t="s">
        <v>98</v>
      </c>
      <c r="C264" s="57" t="s">
        <v>161</v>
      </c>
      <c r="D264" s="59" t="s">
        <v>107</v>
      </c>
      <c r="E264" s="57" t="s">
        <v>265</v>
      </c>
      <c r="F264" s="57"/>
      <c r="G264" s="58">
        <v>4955900</v>
      </c>
    </row>
    <row r="265" spans="1:7" ht="39" customHeight="1">
      <c r="A265" s="81" t="s">
        <v>266</v>
      </c>
      <c r="B265" s="77" t="s">
        <v>98</v>
      </c>
      <c r="C265" s="78" t="s">
        <v>161</v>
      </c>
      <c r="D265" s="80" t="s">
        <v>107</v>
      </c>
      <c r="E265" s="78" t="s">
        <v>267</v>
      </c>
      <c r="F265" s="78"/>
      <c r="G265" s="79">
        <v>4955900</v>
      </c>
    </row>
    <row r="266" spans="1:7" ht="26.25" customHeight="1">
      <c r="A266" s="81" t="s">
        <v>268</v>
      </c>
      <c r="B266" s="77" t="s">
        <v>98</v>
      </c>
      <c r="C266" s="78" t="s">
        <v>161</v>
      </c>
      <c r="D266" s="80" t="s">
        <v>107</v>
      </c>
      <c r="E266" s="78" t="s">
        <v>267</v>
      </c>
      <c r="F266" s="78" t="s">
        <v>269</v>
      </c>
      <c r="G266" s="79">
        <v>4955900</v>
      </c>
    </row>
    <row r="267" spans="1:7" ht="15" customHeight="1">
      <c r="A267" s="81" t="s">
        <v>270</v>
      </c>
      <c r="B267" s="77" t="s">
        <v>98</v>
      </c>
      <c r="C267" s="78" t="s">
        <v>161</v>
      </c>
      <c r="D267" s="80" t="s">
        <v>107</v>
      </c>
      <c r="E267" s="78" t="s">
        <v>267</v>
      </c>
      <c r="F267" s="78" t="s">
        <v>271</v>
      </c>
      <c r="G267" s="79">
        <v>4955900</v>
      </c>
    </row>
    <row r="268" spans="1:7" customFormat="1" ht="15" hidden="1" customHeight="1">
      <c r="A268" s="60" t="s">
        <v>20</v>
      </c>
      <c r="B268" s="56" t="s">
        <v>98</v>
      </c>
      <c r="C268" s="57" t="s">
        <v>161</v>
      </c>
      <c r="D268" s="59" t="s">
        <v>107</v>
      </c>
      <c r="E268" s="57" t="s">
        <v>21</v>
      </c>
      <c r="F268" s="57"/>
      <c r="G268" s="58">
        <v>7120000</v>
      </c>
    </row>
    <row r="269" spans="1:7" customFormat="1" ht="15" hidden="1" customHeight="1">
      <c r="A269" s="60" t="s">
        <v>236</v>
      </c>
      <c r="B269" s="56" t="s">
        <v>98</v>
      </c>
      <c r="C269" s="57" t="s">
        <v>161</v>
      </c>
      <c r="D269" s="59" t="s">
        <v>107</v>
      </c>
      <c r="E269" s="57" t="s">
        <v>237</v>
      </c>
      <c r="F269" s="57"/>
      <c r="G269" s="58">
        <v>7120000</v>
      </c>
    </row>
    <row r="270" spans="1:7" ht="64.5" customHeight="1">
      <c r="A270" s="81" t="s">
        <v>272</v>
      </c>
      <c r="B270" s="77" t="s">
        <v>98</v>
      </c>
      <c r="C270" s="78" t="s">
        <v>161</v>
      </c>
      <c r="D270" s="80" t="s">
        <v>107</v>
      </c>
      <c r="E270" s="78" t="s">
        <v>273</v>
      </c>
      <c r="F270" s="78"/>
      <c r="G270" s="79">
        <v>7120000</v>
      </c>
    </row>
    <row r="271" spans="1:7" ht="26.25" customHeight="1">
      <c r="A271" s="81" t="s">
        <v>268</v>
      </c>
      <c r="B271" s="77" t="s">
        <v>98</v>
      </c>
      <c r="C271" s="78" t="s">
        <v>161</v>
      </c>
      <c r="D271" s="80" t="s">
        <v>107</v>
      </c>
      <c r="E271" s="78" t="s">
        <v>273</v>
      </c>
      <c r="F271" s="78" t="s">
        <v>269</v>
      </c>
      <c r="G271" s="79">
        <v>7120000</v>
      </c>
    </row>
    <row r="272" spans="1:7" ht="39" customHeight="1">
      <c r="A272" s="81" t="s">
        <v>274</v>
      </c>
      <c r="B272" s="77" t="s">
        <v>98</v>
      </c>
      <c r="C272" s="78" t="s">
        <v>161</v>
      </c>
      <c r="D272" s="80" t="s">
        <v>107</v>
      </c>
      <c r="E272" s="78" t="s">
        <v>273</v>
      </c>
      <c r="F272" s="78" t="s">
        <v>275</v>
      </c>
      <c r="G272" s="79">
        <v>7120000</v>
      </c>
    </row>
    <row r="273" spans="1:7" ht="26.25" customHeight="1">
      <c r="A273" s="72" t="s">
        <v>276</v>
      </c>
      <c r="B273" s="73" t="s">
        <v>277</v>
      </c>
      <c r="C273" s="74"/>
      <c r="D273" s="74"/>
      <c r="E273" s="74"/>
      <c r="F273" s="74"/>
      <c r="G273" s="75">
        <v>4989820.3099999996</v>
      </c>
    </row>
    <row r="274" spans="1:7" ht="15" customHeight="1">
      <c r="A274" s="76" t="s">
        <v>16</v>
      </c>
      <c r="B274" s="77" t="s">
        <v>277</v>
      </c>
      <c r="C274" s="78" t="s">
        <v>17</v>
      </c>
      <c r="D274" s="78"/>
      <c r="E274" s="78"/>
      <c r="F274" s="78"/>
      <c r="G274" s="79">
        <v>4989820.3099999996</v>
      </c>
    </row>
    <row r="275" spans="1:7" ht="51.75" customHeight="1">
      <c r="A275" s="76" t="s">
        <v>278</v>
      </c>
      <c r="B275" s="77" t="s">
        <v>277</v>
      </c>
      <c r="C275" s="78" t="s">
        <v>17</v>
      </c>
      <c r="D275" s="80" t="s">
        <v>58</v>
      </c>
      <c r="E275" s="78"/>
      <c r="F275" s="78"/>
      <c r="G275" s="79">
        <v>4989820.3099999996</v>
      </c>
    </row>
    <row r="276" spans="1:7" customFormat="1" ht="15" hidden="1" customHeight="1">
      <c r="A276" s="60" t="s">
        <v>279</v>
      </c>
      <c r="B276" s="56" t="s">
        <v>277</v>
      </c>
      <c r="C276" s="57" t="s">
        <v>17</v>
      </c>
      <c r="D276" s="59" t="s">
        <v>58</v>
      </c>
      <c r="E276" s="57" t="s">
        <v>280</v>
      </c>
      <c r="F276" s="57"/>
      <c r="G276" s="58">
        <v>4989820.3099999996</v>
      </c>
    </row>
    <row r="277" spans="1:7" customFormat="1" ht="15" hidden="1" customHeight="1">
      <c r="A277" s="60" t="s">
        <v>281</v>
      </c>
      <c r="B277" s="56" t="s">
        <v>277</v>
      </c>
      <c r="C277" s="57" t="s">
        <v>17</v>
      </c>
      <c r="D277" s="59" t="s">
        <v>58</v>
      </c>
      <c r="E277" s="57" t="s">
        <v>282</v>
      </c>
      <c r="F277" s="57"/>
      <c r="G277" s="58">
        <v>4989820.3099999996</v>
      </c>
    </row>
    <row r="278" spans="1:7" ht="26.25" customHeight="1">
      <c r="A278" s="81" t="s">
        <v>283</v>
      </c>
      <c r="B278" s="77" t="s">
        <v>277</v>
      </c>
      <c r="C278" s="78" t="s">
        <v>17</v>
      </c>
      <c r="D278" s="80" t="s">
        <v>58</v>
      </c>
      <c r="E278" s="78" t="s">
        <v>284</v>
      </c>
      <c r="F278" s="78"/>
      <c r="G278" s="79">
        <v>2825685.81</v>
      </c>
    </row>
    <row r="279" spans="1:7" ht="26.25" customHeight="1">
      <c r="A279" s="81" t="s">
        <v>32</v>
      </c>
      <c r="B279" s="77" t="s">
        <v>277</v>
      </c>
      <c r="C279" s="78" t="s">
        <v>17</v>
      </c>
      <c r="D279" s="80" t="s">
        <v>58</v>
      </c>
      <c r="E279" s="78" t="s">
        <v>284</v>
      </c>
      <c r="F279" s="78" t="s">
        <v>33</v>
      </c>
      <c r="G279" s="79">
        <v>2825685.81</v>
      </c>
    </row>
    <row r="280" spans="1:7" ht="26.25" customHeight="1">
      <c r="A280" s="81" t="s">
        <v>34</v>
      </c>
      <c r="B280" s="77" t="s">
        <v>277</v>
      </c>
      <c r="C280" s="78" t="s">
        <v>17</v>
      </c>
      <c r="D280" s="80" t="s">
        <v>58</v>
      </c>
      <c r="E280" s="78" t="s">
        <v>284</v>
      </c>
      <c r="F280" s="78" t="s">
        <v>35</v>
      </c>
      <c r="G280" s="79">
        <v>2170265.6000000001</v>
      </c>
    </row>
    <row r="281" spans="1:7" ht="51.75" customHeight="1">
      <c r="A281" s="81" t="s">
        <v>36</v>
      </c>
      <c r="B281" s="77" t="s">
        <v>277</v>
      </c>
      <c r="C281" s="78" t="s">
        <v>17</v>
      </c>
      <c r="D281" s="80" t="s">
        <v>58</v>
      </c>
      <c r="E281" s="78" t="s">
        <v>284</v>
      </c>
      <c r="F281" s="78" t="s">
        <v>37</v>
      </c>
      <c r="G281" s="79">
        <v>655420.21</v>
      </c>
    </row>
    <row r="282" spans="1:7" ht="26.25" customHeight="1">
      <c r="A282" s="81" t="s">
        <v>285</v>
      </c>
      <c r="B282" s="77" t="s">
        <v>277</v>
      </c>
      <c r="C282" s="78" t="s">
        <v>17</v>
      </c>
      <c r="D282" s="80" t="s">
        <v>58</v>
      </c>
      <c r="E282" s="78" t="s">
        <v>286</v>
      </c>
      <c r="F282" s="78"/>
      <c r="G282" s="79">
        <v>1865134.5</v>
      </c>
    </row>
    <row r="283" spans="1:7" ht="26.25" customHeight="1">
      <c r="A283" s="81" t="s">
        <v>26</v>
      </c>
      <c r="B283" s="77" t="s">
        <v>277</v>
      </c>
      <c r="C283" s="78" t="s">
        <v>17</v>
      </c>
      <c r="D283" s="80" t="s">
        <v>58</v>
      </c>
      <c r="E283" s="78" t="s">
        <v>286</v>
      </c>
      <c r="F283" s="78" t="s">
        <v>27</v>
      </c>
      <c r="G283" s="79">
        <v>426795.6</v>
      </c>
    </row>
    <row r="284" spans="1:7" ht="15" customHeight="1">
      <c r="A284" s="81" t="s">
        <v>28</v>
      </c>
      <c r="B284" s="77" t="s">
        <v>277</v>
      </c>
      <c r="C284" s="78" t="s">
        <v>17</v>
      </c>
      <c r="D284" s="80" t="s">
        <v>58</v>
      </c>
      <c r="E284" s="78" t="s">
        <v>286</v>
      </c>
      <c r="F284" s="78" t="s">
        <v>29</v>
      </c>
      <c r="G284" s="79">
        <v>327800</v>
      </c>
    </row>
    <row r="285" spans="1:7" ht="39" customHeight="1">
      <c r="A285" s="81" t="s">
        <v>30</v>
      </c>
      <c r="B285" s="77" t="s">
        <v>277</v>
      </c>
      <c r="C285" s="78" t="s">
        <v>17</v>
      </c>
      <c r="D285" s="80" t="s">
        <v>58</v>
      </c>
      <c r="E285" s="78" t="s">
        <v>286</v>
      </c>
      <c r="F285" s="78" t="s">
        <v>31</v>
      </c>
      <c r="G285" s="79">
        <v>98995.6</v>
      </c>
    </row>
    <row r="286" spans="1:7" ht="26.25" customHeight="1">
      <c r="A286" s="81" t="s">
        <v>32</v>
      </c>
      <c r="B286" s="77" t="s">
        <v>277</v>
      </c>
      <c r="C286" s="78" t="s">
        <v>17</v>
      </c>
      <c r="D286" s="80" t="s">
        <v>58</v>
      </c>
      <c r="E286" s="78" t="s">
        <v>286</v>
      </c>
      <c r="F286" s="78" t="s">
        <v>33</v>
      </c>
      <c r="G286" s="79">
        <v>1438338.9</v>
      </c>
    </row>
    <row r="287" spans="1:7" ht="26.25" customHeight="1">
      <c r="A287" s="81" t="s">
        <v>34</v>
      </c>
      <c r="B287" s="77" t="s">
        <v>277</v>
      </c>
      <c r="C287" s="78" t="s">
        <v>17</v>
      </c>
      <c r="D287" s="80" t="s">
        <v>58</v>
      </c>
      <c r="E287" s="78" t="s">
        <v>286</v>
      </c>
      <c r="F287" s="78" t="s">
        <v>35</v>
      </c>
      <c r="G287" s="79">
        <v>1104715</v>
      </c>
    </row>
    <row r="288" spans="1:7" ht="51.75" customHeight="1">
      <c r="A288" s="81" t="s">
        <v>36</v>
      </c>
      <c r="B288" s="77" t="s">
        <v>277</v>
      </c>
      <c r="C288" s="78" t="s">
        <v>17</v>
      </c>
      <c r="D288" s="80" t="s">
        <v>58</v>
      </c>
      <c r="E288" s="78" t="s">
        <v>286</v>
      </c>
      <c r="F288" s="78" t="s">
        <v>37</v>
      </c>
      <c r="G288" s="79">
        <v>333623.90000000002</v>
      </c>
    </row>
    <row r="289" spans="1:7" ht="26.25" customHeight="1">
      <c r="A289" s="81" t="s">
        <v>287</v>
      </c>
      <c r="B289" s="77" t="s">
        <v>277</v>
      </c>
      <c r="C289" s="78" t="s">
        <v>17</v>
      </c>
      <c r="D289" s="80" t="s">
        <v>58</v>
      </c>
      <c r="E289" s="78" t="s">
        <v>288</v>
      </c>
      <c r="F289" s="78"/>
      <c r="G289" s="79">
        <v>299000</v>
      </c>
    </row>
    <row r="290" spans="1:7" ht="26.25" customHeight="1">
      <c r="A290" s="81" t="s">
        <v>32</v>
      </c>
      <c r="B290" s="77" t="s">
        <v>277</v>
      </c>
      <c r="C290" s="78" t="s">
        <v>17</v>
      </c>
      <c r="D290" s="80" t="s">
        <v>58</v>
      </c>
      <c r="E290" s="78" t="s">
        <v>288</v>
      </c>
      <c r="F290" s="78" t="s">
        <v>33</v>
      </c>
      <c r="G290" s="79">
        <v>60000</v>
      </c>
    </row>
    <row r="291" spans="1:7" ht="39" customHeight="1">
      <c r="A291" s="81" t="s">
        <v>40</v>
      </c>
      <c r="B291" s="77" t="s">
        <v>277</v>
      </c>
      <c r="C291" s="78" t="s">
        <v>17</v>
      </c>
      <c r="D291" s="80" t="s">
        <v>58</v>
      </c>
      <c r="E291" s="78" t="s">
        <v>288</v>
      </c>
      <c r="F291" s="78" t="s">
        <v>41</v>
      </c>
      <c r="G291" s="79">
        <v>60000</v>
      </c>
    </row>
    <row r="292" spans="1:7" ht="39" customHeight="1">
      <c r="A292" s="81" t="s">
        <v>42</v>
      </c>
      <c r="B292" s="77" t="s">
        <v>277</v>
      </c>
      <c r="C292" s="78" t="s">
        <v>17</v>
      </c>
      <c r="D292" s="80" t="s">
        <v>58</v>
      </c>
      <c r="E292" s="78" t="s">
        <v>288</v>
      </c>
      <c r="F292" s="78" t="s">
        <v>43</v>
      </c>
      <c r="G292" s="79">
        <v>239000</v>
      </c>
    </row>
    <row r="293" spans="1:7" ht="26.25" customHeight="1">
      <c r="A293" s="81" t="s">
        <v>44</v>
      </c>
      <c r="B293" s="77" t="s">
        <v>277</v>
      </c>
      <c r="C293" s="78" t="s">
        <v>17</v>
      </c>
      <c r="D293" s="80" t="s">
        <v>58</v>
      </c>
      <c r="E293" s="78" t="s">
        <v>288</v>
      </c>
      <c r="F293" s="78" t="s">
        <v>45</v>
      </c>
      <c r="G293" s="79">
        <v>52000</v>
      </c>
    </row>
    <row r="294" spans="1:7" ht="15" customHeight="1">
      <c r="A294" s="81" t="s">
        <v>46</v>
      </c>
      <c r="B294" s="77" t="s">
        <v>277</v>
      </c>
      <c r="C294" s="78" t="s">
        <v>17</v>
      </c>
      <c r="D294" s="80" t="s">
        <v>58</v>
      </c>
      <c r="E294" s="78" t="s">
        <v>288</v>
      </c>
      <c r="F294" s="78" t="s">
        <v>47</v>
      </c>
      <c r="G294" s="79">
        <v>187000</v>
      </c>
    </row>
    <row r="295" spans="1:7" ht="26.25" customHeight="1">
      <c r="A295" s="72" t="s">
        <v>289</v>
      </c>
      <c r="B295" s="73" t="s">
        <v>290</v>
      </c>
      <c r="C295" s="74"/>
      <c r="D295" s="74"/>
      <c r="E295" s="74"/>
      <c r="F295" s="74"/>
      <c r="G295" s="75">
        <v>10744262.4</v>
      </c>
    </row>
    <row r="296" spans="1:7" ht="15" customHeight="1">
      <c r="A296" s="76" t="s">
        <v>260</v>
      </c>
      <c r="B296" s="77" t="s">
        <v>290</v>
      </c>
      <c r="C296" s="78" t="s">
        <v>161</v>
      </c>
      <c r="D296" s="78"/>
      <c r="E296" s="78"/>
      <c r="F296" s="78"/>
      <c r="G296" s="79">
        <v>10744262.4</v>
      </c>
    </row>
    <row r="297" spans="1:7" ht="15" customHeight="1">
      <c r="A297" s="76" t="s">
        <v>291</v>
      </c>
      <c r="B297" s="77" t="s">
        <v>290</v>
      </c>
      <c r="C297" s="78" t="s">
        <v>161</v>
      </c>
      <c r="D297" s="80" t="s">
        <v>58</v>
      </c>
      <c r="E297" s="78"/>
      <c r="F297" s="78"/>
      <c r="G297" s="79">
        <v>4658000</v>
      </c>
    </row>
    <row r="298" spans="1:7" customFormat="1" ht="15" hidden="1" customHeight="1">
      <c r="A298" s="60" t="s">
        <v>292</v>
      </c>
      <c r="B298" s="56" t="s">
        <v>290</v>
      </c>
      <c r="C298" s="57" t="s">
        <v>161</v>
      </c>
      <c r="D298" s="59" t="s">
        <v>58</v>
      </c>
      <c r="E298" s="57" t="s">
        <v>293</v>
      </c>
      <c r="F298" s="57"/>
      <c r="G298" s="58">
        <v>4658000</v>
      </c>
    </row>
    <row r="299" spans="1:7" customFormat="1" ht="15" hidden="1" customHeight="1">
      <c r="A299" s="60" t="s">
        <v>294</v>
      </c>
      <c r="B299" s="56" t="s">
        <v>290</v>
      </c>
      <c r="C299" s="57" t="s">
        <v>161</v>
      </c>
      <c r="D299" s="59" t="s">
        <v>58</v>
      </c>
      <c r="E299" s="57" t="s">
        <v>295</v>
      </c>
      <c r="F299" s="57"/>
      <c r="G299" s="58">
        <v>1800000</v>
      </c>
    </row>
    <row r="300" spans="1:7" ht="26.25" customHeight="1">
      <c r="A300" s="81" t="s">
        <v>296</v>
      </c>
      <c r="B300" s="77" t="s">
        <v>290</v>
      </c>
      <c r="C300" s="78" t="s">
        <v>161</v>
      </c>
      <c r="D300" s="80" t="s">
        <v>58</v>
      </c>
      <c r="E300" s="78" t="s">
        <v>297</v>
      </c>
      <c r="F300" s="78"/>
      <c r="G300" s="79">
        <v>1800000</v>
      </c>
    </row>
    <row r="301" spans="1:7" ht="26.25" customHeight="1">
      <c r="A301" s="81" t="s">
        <v>298</v>
      </c>
      <c r="B301" s="77" t="s">
        <v>290</v>
      </c>
      <c r="C301" s="78" t="s">
        <v>161</v>
      </c>
      <c r="D301" s="80" t="s">
        <v>58</v>
      </c>
      <c r="E301" s="78" t="s">
        <v>297</v>
      </c>
      <c r="F301" s="78" t="s">
        <v>299</v>
      </c>
      <c r="G301" s="79">
        <v>1800000</v>
      </c>
    </row>
    <row r="302" spans="1:7" customFormat="1" ht="15" hidden="1" customHeight="1">
      <c r="A302" s="60" t="s">
        <v>300</v>
      </c>
      <c r="B302" s="56" t="s">
        <v>290</v>
      </c>
      <c r="C302" s="57" t="s">
        <v>161</v>
      </c>
      <c r="D302" s="59" t="s">
        <v>58</v>
      </c>
      <c r="E302" s="57" t="s">
        <v>301</v>
      </c>
      <c r="F302" s="57"/>
      <c r="G302" s="58">
        <v>2485000</v>
      </c>
    </row>
    <row r="303" spans="1:7" customFormat="1" ht="15" hidden="1" customHeight="1">
      <c r="A303" s="60" t="s">
        <v>302</v>
      </c>
      <c r="B303" s="56" t="s">
        <v>290</v>
      </c>
      <c r="C303" s="57" t="s">
        <v>161</v>
      </c>
      <c r="D303" s="59" t="s">
        <v>58</v>
      </c>
      <c r="E303" s="57" t="s">
        <v>303</v>
      </c>
      <c r="F303" s="57"/>
      <c r="G303" s="58">
        <v>2485000</v>
      </c>
    </row>
    <row r="304" spans="1:7" ht="39" customHeight="1">
      <c r="A304" s="81" t="s">
        <v>304</v>
      </c>
      <c r="B304" s="77" t="s">
        <v>290</v>
      </c>
      <c r="C304" s="78" t="s">
        <v>161</v>
      </c>
      <c r="D304" s="80" t="s">
        <v>58</v>
      </c>
      <c r="E304" s="78" t="s">
        <v>305</v>
      </c>
      <c r="F304" s="78"/>
      <c r="G304" s="79">
        <v>2485000</v>
      </c>
    </row>
    <row r="305" spans="1:7" ht="26.25" customHeight="1">
      <c r="A305" s="81" t="s">
        <v>298</v>
      </c>
      <c r="B305" s="77" t="s">
        <v>290</v>
      </c>
      <c r="C305" s="78" t="s">
        <v>161</v>
      </c>
      <c r="D305" s="80" t="s">
        <v>58</v>
      </c>
      <c r="E305" s="78" t="s">
        <v>305</v>
      </c>
      <c r="F305" s="78" t="s">
        <v>299</v>
      </c>
      <c r="G305" s="79">
        <v>2485000</v>
      </c>
    </row>
    <row r="306" spans="1:7" customFormat="1" ht="15" hidden="1" customHeight="1">
      <c r="A306" s="60" t="s">
        <v>306</v>
      </c>
      <c r="B306" s="56" t="s">
        <v>290</v>
      </c>
      <c r="C306" s="57" t="s">
        <v>161</v>
      </c>
      <c r="D306" s="59" t="s">
        <v>58</v>
      </c>
      <c r="E306" s="57" t="s">
        <v>307</v>
      </c>
      <c r="F306" s="57"/>
      <c r="G306" s="58">
        <v>197000</v>
      </c>
    </row>
    <row r="307" spans="1:7" ht="51.75" customHeight="1">
      <c r="A307" s="81" t="s">
        <v>308</v>
      </c>
      <c r="B307" s="77" t="s">
        <v>290</v>
      </c>
      <c r="C307" s="78" t="s">
        <v>161</v>
      </c>
      <c r="D307" s="80" t="s">
        <v>58</v>
      </c>
      <c r="E307" s="78" t="s">
        <v>309</v>
      </c>
      <c r="F307" s="78"/>
      <c r="G307" s="79">
        <v>197000</v>
      </c>
    </row>
    <row r="308" spans="1:7" ht="26.25" customHeight="1">
      <c r="A308" s="81" t="s">
        <v>298</v>
      </c>
      <c r="B308" s="77" t="s">
        <v>290</v>
      </c>
      <c r="C308" s="78" t="s">
        <v>161</v>
      </c>
      <c r="D308" s="80" t="s">
        <v>58</v>
      </c>
      <c r="E308" s="78" t="s">
        <v>309</v>
      </c>
      <c r="F308" s="78" t="s">
        <v>299</v>
      </c>
      <c r="G308" s="79">
        <v>197000</v>
      </c>
    </row>
    <row r="309" spans="1:7" customFormat="1" ht="15" hidden="1" customHeight="1">
      <c r="A309" s="60" t="s">
        <v>310</v>
      </c>
      <c r="B309" s="56" t="s">
        <v>290</v>
      </c>
      <c r="C309" s="57" t="s">
        <v>161</v>
      </c>
      <c r="D309" s="59" t="s">
        <v>58</v>
      </c>
      <c r="E309" s="57" t="s">
        <v>311</v>
      </c>
      <c r="F309" s="57"/>
      <c r="G309" s="58">
        <v>176000</v>
      </c>
    </row>
    <row r="310" spans="1:7" customFormat="1" ht="15" hidden="1" customHeight="1">
      <c r="A310" s="60" t="s">
        <v>312</v>
      </c>
      <c r="B310" s="56" t="s">
        <v>290</v>
      </c>
      <c r="C310" s="57" t="s">
        <v>161</v>
      </c>
      <c r="D310" s="59" t="s">
        <v>58</v>
      </c>
      <c r="E310" s="57" t="s">
        <v>313</v>
      </c>
      <c r="F310" s="57"/>
      <c r="G310" s="58">
        <v>176000</v>
      </c>
    </row>
    <row r="311" spans="1:7" ht="26.25" customHeight="1">
      <c r="A311" s="81" t="s">
        <v>314</v>
      </c>
      <c r="B311" s="77" t="s">
        <v>290</v>
      </c>
      <c r="C311" s="78" t="s">
        <v>161</v>
      </c>
      <c r="D311" s="80" t="s">
        <v>58</v>
      </c>
      <c r="E311" s="78" t="s">
        <v>315</v>
      </c>
      <c r="F311" s="78"/>
      <c r="G311" s="79">
        <v>176000</v>
      </c>
    </row>
    <row r="312" spans="1:7" ht="26.25" customHeight="1">
      <c r="A312" s="81" t="s">
        <v>298</v>
      </c>
      <c r="B312" s="77" t="s">
        <v>290</v>
      </c>
      <c r="C312" s="78" t="s">
        <v>161</v>
      </c>
      <c r="D312" s="80" t="s">
        <v>58</v>
      </c>
      <c r="E312" s="78" t="s">
        <v>315</v>
      </c>
      <c r="F312" s="78" t="s">
        <v>299</v>
      </c>
      <c r="G312" s="79">
        <v>176000</v>
      </c>
    </row>
    <row r="313" spans="1:7" ht="15" customHeight="1">
      <c r="A313" s="76" t="s">
        <v>261</v>
      </c>
      <c r="B313" s="77" t="s">
        <v>290</v>
      </c>
      <c r="C313" s="78" t="s">
        <v>161</v>
      </c>
      <c r="D313" s="80" t="s">
        <v>107</v>
      </c>
      <c r="E313" s="78"/>
      <c r="F313" s="78"/>
      <c r="G313" s="79">
        <v>1961000</v>
      </c>
    </row>
    <row r="314" spans="1:7">
      <c r="A314" s="81"/>
      <c r="B314" s="77" t="s">
        <v>290</v>
      </c>
      <c r="C314" s="78" t="s">
        <v>161</v>
      </c>
      <c r="D314" s="80" t="s">
        <v>107</v>
      </c>
      <c r="E314" s="78" t="s">
        <v>219</v>
      </c>
      <c r="F314" s="78"/>
      <c r="G314" s="79">
        <v>1961000</v>
      </c>
    </row>
    <row r="315" spans="1:7">
      <c r="A315" s="81"/>
      <c r="B315" s="77" t="s">
        <v>290</v>
      </c>
      <c r="C315" s="78" t="s">
        <v>161</v>
      </c>
      <c r="D315" s="80" t="s">
        <v>107</v>
      </c>
      <c r="E315" s="78"/>
      <c r="F315" s="78"/>
      <c r="G315" s="79">
        <v>1961000</v>
      </c>
    </row>
    <row r="316" spans="1:7" ht="26.25" customHeight="1">
      <c r="A316" s="81" t="s">
        <v>298</v>
      </c>
      <c r="B316" s="77" t="s">
        <v>290</v>
      </c>
      <c r="C316" s="78" t="s">
        <v>161</v>
      </c>
      <c r="D316" s="80" t="s">
        <v>107</v>
      </c>
      <c r="E316" s="78"/>
      <c r="F316" s="78" t="s">
        <v>299</v>
      </c>
      <c r="G316" s="79">
        <v>1961000</v>
      </c>
    </row>
    <row r="317" spans="1:7" ht="15" customHeight="1">
      <c r="A317" s="76" t="s">
        <v>316</v>
      </c>
      <c r="B317" s="77" t="s">
        <v>290</v>
      </c>
      <c r="C317" s="78" t="s">
        <v>161</v>
      </c>
      <c r="D317" s="80" t="s">
        <v>19</v>
      </c>
      <c r="E317" s="78"/>
      <c r="F317" s="78"/>
      <c r="G317" s="79">
        <v>4125262.4</v>
      </c>
    </row>
    <row r="318" spans="1:7" customFormat="1" ht="15" hidden="1" customHeight="1">
      <c r="A318" s="60" t="s">
        <v>292</v>
      </c>
      <c r="B318" s="56" t="s">
        <v>290</v>
      </c>
      <c r="C318" s="57" t="s">
        <v>161</v>
      </c>
      <c r="D318" s="59" t="s">
        <v>19</v>
      </c>
      <c r="E318" s="57" t="s">
        <v>293</v>
      </c>
      <c r="F318" s="57"/>
      <c r="G318" s="58">
        <v>827000</v>
      </c>
    </row>
    <row r="319" spans="1:7" customFormat="1" ht="15" hidden="1" customHeight="1">
      <c r="A319" s="60" t="s">
        <v>317</v>
      </c>
      <c r="B319" s="56" t="s">
        <v>290</v>
      </c>
      <c r="C319" s="57" t="s">
        <v>161</v>
      </c>
      <c r="D319" s="59" t="s">
        <v>19</v>
      </c>
      <c r="E319" s="57" t="s">
        <v>318</v>
      </c>
      <c r="F319" s="57"/>
      <c r="G319" s="58">
        <v>827000</v>
      </c>
    </row>
    <row r="320" spans="1:7" ht="51.75" customHeight="1">
      <c r="A320" s="81" t="s">
        <v>319</v>
      </c>
      <c r="B320" s="77" t="s">
        <v>290</v>
      </c>
      <c r="C320" s="78" t="s">
        <v>161</v>
      </c>
      <c r="D320" s="80" t="s">
        <v>19</v>
      </c>
      <c r="E320" s="78" t="s">
        <v>320</v>
      </c>
      <c r="F320" s="78"/>
      <c r="G320" s="79">
        <v>827000</v>
      </c>
    </row>
    <row r="321" spans="1:7" ht="26.25" customHeight="1">
      <c r="A321" s="81" t="s">
        <v>26</v>
      </c>
      <c r="B321" s="77" t="s">
        <v>290</v>
      </c>
      <c r="C321" s="78" t="s">
        <v>161</v>
      </c>
      <c r="D321" s="80" t="s">
        <v>19</v>
      </c>
      <c r="E321" s="78" t="s">
        <v>320</v>
      </c>
      <c r="F321" s="78" t="s">
        <v>27</v>
      </c>
      <c r="G321" s="79">
        <v>827000</v>
      </c>
    </row>
    <row r="322" spans="1:7" ht="15" customHeight="1">
      <c r="A322" s="81" t="s">
        <v>28</v>
      </c>
      <c r="B322" s="77" t="s">
        <v>290</v>
      </c>
      <c r="C322" s="78" t="s">
        <v>161</v>
      </c>
      <c r="D322" s="80" t="s">
        <v>19</v>
      </c>
      <c r="E322" s="78" t="s">
        <v>320</v>
      </c>
      <c r="F322" s="78" t="s">
        <v>29</v>
      </c>
      <c r="G322" s="79">
        <v>633391.18000000005</v>
      </c>
    </row>
    <row r="323" spans="1:7" ht="39" customHeight="1">
      <c r="A323" s="81" t="s">
        <v>30</v>
      </c>
      <c r="B323" s="77" t="s">
        <v>290</v>
      </c>
      <c r="C323" s="78" t="s">
        <v>161</v>
      </c>
      <c r="D323" s="80" t="s">
        <v>19</v>
      </c>
      <c r="E323" s="78" t="s">
        <v>320</v>
      </c>
      <c r="F323" s="78" t="s">
        <v>31</v>
      </c>
      <c r="G323" s="79">
        <v>193608.82</v>
      </c>
    </row>
    <row r="324" spans="1:7" customFormat="1" ht="15" hidden="1" customHeight="1">
      <c r="A324" s="60" t="s">
        <v>20</v>
      </c>
      <c r="B324" s="56" t="s">
        <v>290</v>
      </c>
      <c r="C324" s="57" t="s">
        <v>161</v>
      </c>
      <c r="D324" s="59" t="s">
        <v>19</v>
      </c>
      <c r="E324" s="57" t="s">
        <v>21</v>
      </c>
      <c r="F324" s="57"/>
      <c r="G324" s="58">
        <v>3298262.4</v>
      </c>
    </row>
    <row r="325" spans="1:7" customFormat="1" ht="15" hidden="1" customHeight="1">
      <c r="A325" s="60" t="s">
        <v>321</v>
      </c>
      <c r="B325" s="56" t="s">
        <v>290</v>
      </c>
      <c r="C325" s="57" t="s">
        <v>161</v>
      </c>
      <c r="D325" s="59" t="s">
        <v>19</v>
      </c>
      <c r="E325" s="57" t="s">
        <v>322</v>
      </c>
      <c r="F325" s="57"/>
      <c r="G325" s="58">
        <v>3298262.4</v>
      </c>
    </row>
    <row r="326" spans="1:7" ht="26.25" customHeight="1">
      <c r="A326" s="81" t="s">
        <v>34</v>
      </c>
      <c r="B326" s="77" t="s">
        <v>290</v>
      </c>
      <c r="C326" s="78" t="s">
        <v>161</v>
      </c>
      <c r="D326" s="80" t="s">
        <v>19</v>
      </c>
      <c r="E326" s="78" t="s">
        <v>323</v>
      </c>
      <c r="F326" s="78"/>
      <c r="G326" s="79">
        <v>3129369.4</v>
      </c>
    </row>
    <row r="327" spans="1:7" ht="26.25" customHeight="1">
      <c r="A327" s="81" t="s">
        <v>32</v>
      </c>
      <c r="B327" s="77" t="s">
        <v>290</v>
      </c>
      <c r="C327" s="78" t="s">
        <v>161</v>
      </c>
      <c r="D327" s="80" t="s">
        <v>19</v>
      </c>
      <c r="E327" s="78" t="s">
        <v>323</v>
      </c>
      <c r="F327" s="78" t="s">
        <v>33</v>
      </c>
      <c r="G327" s="79">
        <v>3129369.4</v>
      </c>
    </row>
    <row r="328" spans="1:7" ht="26.25" customHeight="1">
      <c r="A328" s="81" t="s">
        <v>34</v>
      </c>
      <c r="B328" s="77" t="s">
        <v>290</v>
      </c>
      <c r="C328" s="78" t="s">
        <v>161</v>
      </c>
      <c r="D328" s="80" t="s">
        <v>19</v>
      </c>
      <c r="E328" s="78" t="s">
        <v>323</v>
      </c>
      <c r="F328" s="78" t="s">
        <v>35</v>
      </c>
      <c r="G328" s="79">
        <v>2403509.5</v>
      </c>
    </row>
    <row r="329" spans="1:7" ht="51.75" customHeight="1">
      <c r="A329" s="81" t="s">
        <v>36</v>
      </c>
      <c r="B329" s="77" t="s">
        <v>290</v>
      </c>
      <c r="C329" s="78" t="s">
        <v>161</v>
      </c>
      <c r="D329" s="80" t="s">
        <v>19</v>
      </c>
      <c r="E329" s="78" t="s">
        <v>323</v>
      </c>
      <c r="F329" s="78" t="s">
        <v>37</v>
      </c>
      <c r="G329" s="79">
        <v>725859.9</v>
      </c>
    </row>
    <row r="330" spans="1:7" ht="39" customHeight="1">
      <c r="A330" s="81" t="s">
        <v>324</v>
      </c>
      <c r="B330" s="77" t="s">
        <v>290</v>
      </c>
      <c r="C330" s="78" t="s">
        <v>161</v>
      </c>
      <c r="D330" s="80" t="s">
        <v>19</v>
      </c>
      <c r="E330" s="78" t="s">
        <v>325</v>
      </c>
      <c r="F330" s="78"/>
      <c r="G330" s="79">
        <v>168893</v>
      </c>
    </row>
    <row r="331" spans="1:7" ht="39" customHeight="1">
      <c r="A331" s="81" t="s">
        <v>42</v>
      </c>
      <c r="B331" s="77" t="s">
        <v>290</v>
      </c>
      <c r="C331" s="78" t="s">
        <v>161</v>
      </c>
      <c r="D331" s="80" t="s">
        <v>19</v>
      </c>
      <c r="E331" s="78" t="s">
        <v>325</v>
      </c>
      <c r="F331" s="78" t="s">
        <v>43</v>
      </c>
      <c r="G331" s="79">
        <v>168213</v>
      </c>
    </row>
    <row r="332" spans="1:7" ht="26.25" customHeight="1">
      <c r="A332" s="81" t="s">
        <v>44</v>
      </c>
      <c r="B332" s="77" t="s">
        <v>290</v>
      </c>
      <c r="C332" s="78" t="s">
        <v>161</v>
      </c>
      <c r="D332" s="80" t="s">
        <v>19</v>
      </c>
      <c r="E332" s="78" t="s">
        <v>325</v>
      </c>
      <c r="F332" s="78" t="s">
        <v>45</v>
      </c>
      <c r="G332" s="79">
        <v>153213</v>
      </c>
    </row>
    <row r="333" spans="1:7" ht="15" customHeight="1">
      <c r="A333" s="81" t="s">
        <v>46</v>
      </c>
      <c r="B333" s="77" t="s">
        <v>290</v>
      </c>
      <c r="C333" s="78" t="s">
        <v>161</v>
      </c>
      <c r="D333" s="80" t="s">
        <v>19</v>
      </c>
      <c r="E333" s="78" t="s">
        <v>325</v>
      </c>
      <c r="F333" s="78" t="s">
        <v>47</v>
      </c>
      <c r="G333" s="79">
        <v>15000</v>
      </c>
    </row>
    <row r="334" spans="1:7" ht="15" customHeight="1">
      <c r="A334" s="81" t="s">
        <v>114</v>
      </c>
      <c r="B334" s="77" t="s">
        <v>290</v>
      </c>
      <c r="C334" s="78" t="s">
        <v>161</v>
      </c>
      <c r="D334" s="80" t="s">
        <v>19</v>
      </c>
      <c r="E334" s="78" t="s">
        <v>325</v>
      </c>
      <c r="F334" s="78" t="s">
        <v>115</v>
      </c>
      <c r="G334" s="79">
        <v>680</v>
      </c>
    </row>
    <row r="335" spans="1:7" ht="15" customHeight="1">
      <c r="A335" s="81" t="s">
        <v>118</v>
      </c>
      <c r="B335" s="77" t="s">
        <v>290</v>
      </c>
      <c r="C335" s="78" t="s">
        <v>161</v>
      </c>
      <c r="D335" s="80" t="s">
        <v>19</v>
      </c>
      <c r="E335" s="78" t="s">
        <v>325</v>
      </c>
      <c r="F335" s="78" t="s">
        <v>119</v>
      </c>
      <c r="G335" s="79">
        <v>680</v>
      </c>
    </row>
    <row r="336" spans="1:7" ht="26.25" customHeight="1">
      <c r="A336" s="72" t="s">
        <v>326</v>
      </c>
      <c r="B336" s="73" t="s">
        <v>327</v>
      </c>
      <c r="C336" s="74"/>
      <c r="D336" s="74"/>
      <c r="E336" s="74"/>
      <c r="F336" s="74"/>
      <c r="G336" s="75">
        <v>4017505.49</v>
      </c>
    </row>
    <row r="337" spans="1:7" ht="15" customHeight="1">
      <c r="A337" s="76" t="s">
        <v>165</v>
      </c>
      <c r="B337" s="77" t="s">
        <v>327</v>
      </c>
      <c r="C337" s="78" t="s">
        <v>107</v>
      </c>
      <c r="D337" s="78"/>
      <c r="E337" s="78"/>
      <c r="F337" s="78"/>
      <c r="G337" s="79">
        <v>4017505.49</v>
      </c>
    </row>
    <row r="338" spans="1:7" ht="15" customHeight="1">
      <c r="A338" s="76" t="s">
        <v>328</v>
      </c>
      <c r="B338" s="77" t="s">
        <v>327</v>
      </c>
      <c r="C338" s="78" t="s">
        <v>107</v>
      </c>
      <c r="D338" s="80" t="s">
        <v>121</v>
      </c>
      <c r="E338" s="78"/>
      <c r="F338" s="78"/>
      <c r="G338" s="79">
        <v>3215994.29</v>
      </c>
    </row>
    <row r="339" spans="1:7" customFormat="1" ht="15" hidden="1" customHeight="1">
      <c r="A339" s="60" t="s">
        <v>329</v>
      </c>
      <c r="B339" s="56" t="s">
        <v>327</v>
      </c>
      <c r="C339" s="57" t="s">
        <v>107</v>
      </c>
      <c r="D339" s="59" t="s">
        <v>121</v>
      </c>
      <c r="E339" s="57" t="s">
        <v>330</v>
      </c>
      <c r="F339" s="57"/>
      <c r="G339" s="58">
        <v>794000</v>
      </c>
    </row>
    <row r="340" spans="1:7" customFormat="1" ht="15" hidden="1" customHeight="1">
      <c r="A340" s="60" t="s">
        <v>331</v>
      </c>
      <c r="B340" s="56" t="s">
        <v>327</v>
      </c>
      <c r="C340" s="57" t="s">
        <v>107</v>
      </c>
      <c r="D340" s="59" t="s">
        <v>121</v>
      </c>
      <c r="E340" s="57" t="s">
        <v>332</v>
      </c>
      <c r="F340" s="57"/>
      <c r="G340" s="58">
        <v>200000</v>
      </c>
    </row>
    <row r="341" spans="1:7" ht="26.25" customHeight="1">
      <c r="A341" s="81" t="s">
        <v>89</v>
      </c>
      <c r="B341" s="77" t="s">
        <v>327</v>
      </c>
      <c r="C341" s="78" t="s">
        <v>107</v>
      </c>
      <c r="D341" s="80" t="s">
        <v>121</v>
      </c>
      <c r="E341" s="78" t="s">
        <v>333</v>
      </c>
      <c r="F341" s="78"/>
      <c r="G341" s="79">
        <v>200000</v>
      </c>
    </row>
    <row r="342" spans="1:7" ht="39" customHeight="1">
      <c r="A342" s="81" t="s">
        <v>42</v>
      </c>
      <c r="B342" s="77" t="s">
        <v>327</v>
      </c>
      <c r="C342" s="78" t="s">
        <v>107</v>
      </c>
      <c r="D342" s="80" t="s">
        <v>121</v>
      </c>
      <c r="E342" s="78" t="s">
        <v>333</v>
      </c>
      <c r="F342" s="78" t="s">
        <v>43</v>
      </c>
      <c r="G342" s="79">
        <v>200000</v>
      </c>
    </row>
    <row r="343" spans="1:7" ht="15" customHeight="1">
      <c r="A343" s="81" t="s">
        <v>46</v>
      </c>
      <c r="B343" s="77" t="s">
        <v>327</v>
      </c>
      <c r="C343" s="78" t="s">
        <v>107</v>
      </c>
      <c r="D343" s="80" t="s">
        <v>121</v>
      </c>
      <c r="E343" s="78" t="s">
        <v>333</v>
      </c>
      <c r="F343" s="78" t="s">
        <v>47</v>
      </c>
      <c r="G343" s="79">
        <v>200000</v>
      </c>
    </row>
    <row r="344" spans="1:7" customFormat="1" ht="15" hidden="1" customHeight="1">
      <c r="A344" s="60" t="s">
        <v>334</v>
      </c>
      <c r="B344" s="56" t="s">
        <v>327</v>
      </c>
      <c r="C344" s="57" t="s">
        <v>107</v>
      </c>
      <c r="D344" s="59" t="s">
        <v>121</v>
      </c>
      <c r="E344" s="57" t="s">
        <v>335</v>
      </c>
      <c r="F344" s="57"/>
      <c r="G344" s="58">
        <v>594000</v>
      </c>
    </row>
    <row r="345" spans="1:7" ht="26.25" customHeight="1">
      <c r="A345" s="81" t="s">
        <v>89</v>
      </c>
      <c r="B345" s="77" t="s">
        <v>327</v>
      </c>
      <c r="C345" s="78" t="s">
        <v>107</v>
      </c>
      <c r="D345" s="80" t="s">
        <v>121</v>
      </c>
      <c r="E345" s="78" t="s">
        <v>336</v>
      </c>
      <c r="F345" s="78"/>
      <c r="G345" s="79">
        <v>594000</v>
      </c>
    </row>
    <row r="346" spans="1:7" ht="39" customHeight="1">
      <c r="A346" s="81" t="s">
        <v>42</v>
      </c>
      <c r="B346" s="77" t="s">
        <v>327</v>
      </c>
      <c r="C346" s="78" t="s">
        <v>107</v>
      </c>
      <c r="D346" s="80" t="s">
        <v>121</v>
      </c>
      <c r="E346" s="78" t="s">
        <v>336</v>
      </c>
      <c r="F346" s="78" t="s">
        <v>43</v>
      </c>
      <c r="G346" s="79">
        <v>594000</v>
      </c>
    </row>
    <row r="347" spans="1:7" ht="15" customHeight="1">
      <c r="A347" s="81" t="s">
        <v>46</v>
      </c>
      <c r="B347" s="77" t="s">
        <v>327</v>
      </c>
      <c r="C347" s="78" t="s">
        <v>107</v>
      </c>
      <c r="D347" s="80" t="s">
        <v>121</v>
      </c>
      <c r="E347" s="78" t="s">
        <v>336</v>
      </c>
      <c r="F347" s="78" t="s">
        <v>47</v>
      </c>
      <c r="G347" s="79">
        <v>594000</v>
      </c>
    </row>
    <row r="348" spans="1:7" customFormat="1" ht="15" hidden="1" customHeight="1">
      <c r="A348" s="60" t="s">
        <v>20</v>
      </c>
      <c r="B348" s="56" t="s">
        <v>327</v>
      </c>
      <c r="C348" s="57" t="s">
        <v>107</v>
      </c>
      <c r="D348" s="59" t="s">
        <v>121</v>
      </c>
      <c r="E348" s="57" t="s">
        <v>21</v>
      </c>
      <c r="F348" s="57"/>
      <c r="G348" s="58">
        <v>2421994.29</v>
      </c>
    </row>
    <row r="349" spans="1:7" customFormat="1" ht="15" hidden="1" customHeight="1">
      <c r="A349" s="60" t="s">
        <v>337</v>
      </c>
      <c r="B349" s="56" t="s">
        <v>327</v>
      </c>
      <c r="C349" s="57" t="s">
        <v>107</v>
      </c>
      <c r="D349" s="59" t="s">
        <v>121</v>
      </c>
      <c r="E349" s="57" t="s">
        <v>338</v>
      </c>
      <c r="F349" s="57"/>
      <c r="G349" s="58">
        <v>2421994.29</v>
      </c>
    </row>
    <row r="350" spans="1:7" ht="39" customHeight="1">
      <c r="A350" s="81" t="s">
        <v>339</v>
      </c>
      <c r="B350" s="77" t="s">
        <v>327</v>
      </c>
      <c r="C350" s="78" t="s">
        <v>107</v>
      </c>
      <c r="D350" s="80" t="s">
        <v>121</v>
      </c>
      <c r="E350" s="78" t="s">
        <v>340</v>
      </c>
      <c r="F350" s="78"/>
      <c r="G350" s="79">
        <v>2076911.29</v>
      </c>
    </row>
    <row r="351" spans="1:7" ht="26.25" customHeight="1">
      <c r="A351" s="81" t="s">
        <v>32</v>
      </c>
      <c r="B351" s="77" t="s">
        <v>327</v>
      </c>
      <c r="C351" s="78" t="s">
        <v>107</v>
      </c>
      <c r="D351" s="80" t="s">
        <v>121</v>
      </c>
      <c r="E351" s="78" t="s">
        <v>340</v>
      </c>
      <c r="F351" s="78" t="s">
        <v>33</v>
      </c>
      <c r="G351" s="79">
        <v>2076911.29</v>
      </c>
    </row>
    <row r="352" spans="1:7" ht="26.25" customHeight="1">
      <c r="A352" s="81" t="s">
        <v>34</v>
      </c>
      <c r="B352" s="77" t="s">
        <v>327</v>
      </c>
      <c r="C352" s="78" t="s">
        <v>107</v>
      </c>
      <c r="D352" s="80" t="s">
        <v>121</v>
      </c>
      <c r="E352" s="78" t="s">
        <v>340</v>
      </c>
      <c r="F352" s="78" t="s">
        <v>35</v>
      </c>
      <c r="G352" s="79">
        <v>1595170</v>
      </c>
    </row>
    <row r="353" spans="1:7" ht="51.75" customHeight="1">
      <c r="A353" s="81" t="s">
        <v>36</v>
      </c>
      <c r="B353" s="77" t="s">
        <v>327</v>
      </c>
      <c r="C353" s="78" t="s">
        <v>107</v>
      </c>
      <c r="D353" s="80" t="s">
        <v>121</v>
      </c>
      <c r="E353" s="78" t="s">
        <v>340</v>
      </c>
      <c r="F353" s="78" t="s">
        <v>37</v>
      </c>
      <c r="G353" s="79">
        <v>481741.29</v>
      </c>
    </row>
    <row r="354" spans="1:7" ht="26.25" customHeight="1">
      <c r="A354" s="81" t="s">
        <v>89</v>
      </c>
      <c r="B354" s="77" t="s">
        <v>327</v>
      </c>
      <c r="C354" s="78" t="s">
        <v>107</v>
      </c>
      <c r="D354" s="80" t="s">
        <v>121</v>
      </c>
      <c r="E354" s="78" t="s">
        <v>341</v>
      </c>
      <c r="F354" s="78"/>
      <c r="G354" s="79">
        <v>345083</v>
      </c>
    </row>
    <row r="355" spans="1:7" ht="39" customHeight="1">
      <c r="A355" s="81" t="s">
        <v>42</v>
      </c>
      <c r="B355" s="77" t="s">
        <v>327</v>
      </c>
      <c r="C355" s="78" t="s">
        <v>107</v>
      </c>
      <c r="D355" s="80" t="s">
        <v>121</v>
      </c>
      <c r="E355" s="78" t="s">
        <v>341</v>
      </c>
      <c r="F355" s="78" t="s">
        <v>43</v>
      </c>
      <c r="G355" s="79">
        <v>345083</v>
      </c>
    </row>
    <row r="356" spans="1:7" ht="26.25" customHeight="1">
      <c r="A356" s="81" t="s">
        <v>44</v>
      </c>
      <c r="B356" s="77" t="s">
        <v>327</v>
      </c>
      <c r="C356" s="78" t="s">
        <v>107</v>
      </c>
      <c r="D356" s="80" t="s">
        <v>121</v>
      </c>
      <c r="E356" s="78" t="s">
        <v>341</v>
      </c>
      <c r="F356" s="78" t="s">
        <v>45</v>
      </c>
      <c r="G356" s="79">
        <v>15833</v>
      </c>
    </row>
    <row r="357" spans="1:7" ht="15" customHeight="1">
      <c r="A357" s="81" t="s">
        <v>46</v>
      </c>
      <c r="B357" s="77" t="s">
        <v>327</v>
      </c>
      <c r="C357" s="78" t="s">
        <v>107</v>
      </c>
      <c r="D357" s="80" t="s">
        <v>121</v>
      </c>
      <c r="E357" s="78" t="s">
        <v>341</v>
      </c>
      <c r="F357" s="78" t="s">
        <v>47</v>
      </c>
      <c r="G357" s="79">
        <v>329250</v>
      </c>
    </row>
    <row r="358" spans="1:7" ht="15" customHeight="1">
      <c r="A358" s="76" t="s">
        <v>172</v>
      </c>
      <c r="B358" s="77" t="s">
        <v>327</v>
      </c>
      <c r="C358" s="78" t="s">
        <v>107</v>
      </c>
      <c r="D358" s="80" t="s">
        <v>173</v>
      </c>
      <c r="E358" s="78"/>
      <c r="F358" s="78"/>
      <c r="G358" s="79">
        <v>801511.2</v>
      </c>
    </row>
    <row r="359" spans="1:7" customFormat="1" ht="15" hidden="1" customHeight="1">
      <c r="A359" s="60" t="s">
        <v>20</v>
      </c>
      <c r="B359" s="56" t="s">
        <v>327</v>
      </c>
      <c r="C359" s="57" t="s">
        <v>107</v>
      </c>
      <c r="D359" s="59" t="s">
        <v>173</v>
      </c>
      <c r="E359" s="57" t="s">
        <v>21</v>
      </c>
      <c r="F359" s="57"/>
      <c r="G359" s="58">
        <v>801511.2</v>
      </c>
    </row>
    <row r="360" spans="1:7" customFormat="1" ht="15" hidden="1" customHeight="1">
      <c r="A360" s="60" t="s">
        <v>337</v>
      </c>
      <c r="B360" s="56" t="s">
        <v>327</v>
      </c>
      <c r="C360" s="57" t="s">
        <v>107</v>
      </c>
      <c r="D360" s="59" t="s">
        <v>173</v>
      </c>
      <c r="E360" s="57" t="s">
        <v>338</v>
      </c>
      <c r="F360" s="57"/>
      <c r="G360" s="58">
        <v>801511.2</v>
      </c>
    </row>
    <row r="361" spans="1:7" ht="39" customHeight="1">
      <c r="A361" s="81" t="s">
        <v>339</v>
      </c>
      <c r="B361" s="77" t="s">
        <v>327</v>
      </c>
      <c r="C361" s="78" t="s">
        <v>107</v>
      </c>
      <c r="D361" s="80" t="s">
        <v>173</v>
      </c>
      <c r="E361" s="78" t="s">
        <v>340</v>
      </c>
      <c r="F361" s="78"/>
      <c r="G361" s="79">
        <v>801511.2</v>
      </c>
    </row>
    <row r="362" spans="1:7" ht="26.25" customHeight="1">
      <c r="A362" s="81" t="s">
        <v>26</v>
      </c>
      <c r="B362" s="77" t="s">
        <v>327</v>
      </c>
      <c r="C362" s="78" t="s">
        <v>107</v>
      </c>
      <c r="D362" s="80" t="s">
        <v>173</v>
      </c>
      <c r="E362" s="78" t="s">
        <v>340</v>
      </c>
      <c r="F362" s="78" t="s">
        <v>27</v>
      </c>
      <c r="G362" s="79">
        <v>801511.2</v>
      </c>
    </row>
    <row r="363" spans="1:7" ht="15" customHeight="1">
      <c r="A363" s="81" t="s">
        <v>28</v>
      </c>
      <c r="B363" s="77" t="s">
        <v>327</v>
      </c>
      <c r="C363" s="78" t="s">
        <v>107</v>
      </c>
      <c r="D363" s="80" t="s">
        <v>173</v>
      </c>
      <c r="E363" s="78" t="s">
        <v>340</v>
      </c>
      <c r="F363" s="78" t="s">
        <v>29</v>
      </c>
      <c r="G363" s="79">
        <v>615600</v>
      </c>
    </row>
    <row r="364" spans="1:7" ht="39" customHeight="1">
      <c r="A364" s="81" t="s">
        <v>30</v>
      </c>
      <c r="B364" s="77" t="s">
        <v>327</v>
      </c>
      <c r="C364" s="78" t="s">
        <v>107</v>
      </c>
      <c r="D364" s="80" t="s">
        <v>173</v>
      </c>
      <c r="E364" s="78" t="s">
        <v>340</v>
      </c>
      <c r="F364" s="78" t="s">
        <v>31</v>
      </c>
      <c r="G364" s="79">
        <v>185911.2</v>
      </c>
    </row>
    <row r="365" spans="1:7" ht="26.25" customHeight="1">
      <c r="A365" s="72" t="s">
        <v>342</v>
      </c>
      <c r="B365" s="73" t="s">
        <v>343</v>
      </c>
      <c r="C365" s="74"/>
      <c r="D365" s="74"/>
      <c r="E365" s="74"/>
      <c r="F365" s="74"/>
      <c r="G365" s="75">
        <v>388131093.88999999</v>
      </c>
    </row>
    <row r="366" spans="1:7" ht="15" customHeight="1">
      <c r="A366" s="76" t="s">
        <v>234</v>
      </c>
      <c r="B366" s="77" t="s">
        <v>343</v>
      </c>
      <c r="C366" s="78" t="s">
        <v>126</v>
      </c>
      <c r="D366" s="78"/>
      <c r="E366" s="78"/>
      <c r="F366" s="78"/>
      <c r="G366" s="79">
        <v>383088093.88999999</v>
      </c>
    </row>
    <row r="367" spans="1:7" ht="15" customHeight="1">
      <c r="A367" s="76" t="s">
        <v>344</v>
      </c>
      <c r="B367" s="77" t="s">
        <v>343</v>
      </c>
      <c r="C367" s="78" t="s">
        <v>126</v>
      </c>
      <c r="D367" s="80" t="s">
        <v>17</v>
      </c>
      <c r="E367" s="78"/>
      <c r="F367" s="78"/>
      <c r="G367" s="79">
        <v>98319688.25</v>
      </c>
    </row>
    <row r="368" spans="1:7" customFormat="1" ht="15" hidden="1" customHeight="1">
      <c r="A368" s="60" t="s">
        <v>174</v>
      </c>
      <c r="B368" s="56" t="s">
        <v>343</v>
      </c>
      <c r="C368" s="57" t="s">
        <v>126</v>
      </c>
      <c r="D368" s="59" t="s">
        <v>17</v>
      </c>
      <c r="E368" s="57" t="s">
        <v>175</v>
      </c>
      <c r="F368" s="57"/>
      <c r="G368" s="58">
        <v>347738</v>
      </c>
    </row>
    <row r="369" spans="1:7" ht="39" customHeight="1">
      <c r="A369" s="81" t="s">
        <v>345</v>
      </c>
      <c r="B369" s="77" t="s">
        <v>343</v>
      </c>
      <c r="C369" s="78" t="s">
        <v>126</v>
      </c>
      <c r="D369" s="80" t="s">
        <v>17</v>
      </c>
      <c r="E369" s="78" t="s">
        <v>346</v>
      </c>
      <c r="F369" s="78"/>
      <c r="G369" s="79">
        <v>347738</v>
      </c>
    </row>
    <row r="370" spans="1:7" ht="15" customHeight="1">
      <c r="A370" s="81" t="s">
        <v>347</v>
      </c>
      <c r="B370" s="77" t="s">
        <v>343</v>
      </c>
      <c r="C370" s="78" t="s">
        <v>126</v>
      </c>
      <c r="D370" s="80" t="s">
        <v>17</v>
      </c>
      <c r="E370" s="78" t="s">
        <v>346</v>
      </c>
      <c r="F370" s="78" t="s">
        <v>348</v>
      </c>
      <c r="G370" s="79">
        <v>347738</v>
      </c>
    </row>
    <row r="371" spans="1:7" ht="51.75" customHeight="1">
      <c r="A371" s="81" t="s">
        <v>349</v>
      </c>
      <c r="B371" s="77" t="s">
        <v>343</v>
      </c>
      <c r="C371" s="78" t="s">
        <v>126</v>
      </c>
      <c r="D371" s="80" t="s">
        <v>17</v>
      </c>
      <c r="E371" s="78" t="s">
        <v>346</v>
      </c>
      <c r="F371" s="78" t="s">
        <v>350</v>
      </c>
      <c r="G371" s="79">
        <v>347738</v>
      </c>
    </row>
    <row r="372" spans="1:7" customFormat="1" ht="15" hidden="1" customHeight="1">
      <c r="A372" s="60" t="s">
        <v>50</v>
      </c>
      <c r="B372" s="56" t="s">
        <v>343</v>
      </c>
      <c r="C372" s="57" t="s">
        <v>126</v>
      </c>
      <c r="D372" s="59" t="s">
        <v>17</v>
      </c>
      <c r="E372" s="57" t="s">
        <v>51</v>
      </c>
      <c r="F372" s="57"/>
      <c r="G372" s="58">
        <v>97971950.25</v>
      </c>
    </row>
    <row r="373" spans="1:7" customFormat="1" ht="15" hidden="1" customHeight="1">
      <c r="A373" s="60" t="s">
        <v>351</v>
      </c>
      <c r="B373" s="56" t="s">
        <v>343</v>
      </c>
      <c r="C373" s="57" t="s">
        <v>126</v>
      </c>
      <c r="D373" s="59" t="s">
        <v>17</v>
      </c>
      <c r="E373" s="57" t="s">
        <v>352</v>
      </c>
      <c r="F373" s="57"/>
      <c r="G373" s="58">
        <v>97971950.25</v>
      </c>
    </row>
    <row r="374" spans="1:7" ht="39" customHeight="1">
      <c r="A374" s="81" t="s">
        <v>353</v>
      </c>
      <c r="B374" s="77" t="s">
        <v>343</v>
      </c>
      <c r="C374" s="78" t="s">
        <v>126</v>
      </c>
      <c r="D374" s="80" t="s">
        <v>17</v>
      </c>
      <c r="E374" s="78" t="s">
        <v>354</v>
      </c>
      <c r="F374" s="78"/>
      <c r="G374" s="79">
        <v>4319950.25</v>
      </c>
    </row>
    <row r="375" spans="1:7" ht="15" customHeight="1">
      <c r="A375" s="81" t="s">
        <v>347</v>
      </c>
      <c r="B375" s="77" t="s">
        <v>343</v>
      </c>
      <c r="C375" s="78" t="s">
        <v>126</v>
      </c>
      <c r="D375" s="80" t="s">
        <v>17</v>
      </c>
      <c r="E375" s="78" t="s">
        <v>354</v>
      </c>
      <c r="F375" s="78" t="s">
        <v>348</v>
      </c>
      <c r="G375" s="79">
        <v>4319950.25</v>
      </c>
    </row>
    <row r="376" spans="1:7" ht="51.75" customHeight="1">
      <c r="A376" s="81" t="s">
        <v>349</v>
      </c>
      <c r="B376" s="77" t="s">
        <v>343</v>
      </c>
      <c r="C376" s="78" t="s">
        <v>126</v>
      </c>
      <c r="D376" s="80" t="s">
        <v>17</v>
      </c>
      <c r="E376" s="78" t="s">
        <v>354</v>
      </c>
      <c r="F376" s="78" t="s">
        <v>350</v>
      </c>
      <c r="G376" s="79">
        <v>4319950.25</v>
      </c>
    </row>
    <row r="377" spans="1:7" ht="26.25" customHeight="1">
      <c r="A377" s="81" t="s">
        <v>355</v>
      </c>
      <c r="B377" s="77" t="s">
        <v>343</v>
      </c>
      <c r="C377" s="78" t="s">
        <v>126</v>
      </c>
      <c r="D377" s="80" t="s">
        <v>17</v>
      </c>
      <c r="E377" s="78" t="s">
        <v>356</v>
      </c>
      <c r="F377" s="78"/>
      <c r="G377" s="79">
        <v>93213000</v>
      </c>
    </row>
    <row r="378" spans="1:7" ht="15" customHeight="1">
      <c r="A378" s="81" t="s">
        <v>347</v>
      </c>
      <c r="B378" s="77" t="s">
        <v>343</v>
      </c>
      <c r="C378" s="78" t="s">
        <v>126</v>
      </c>
      <c r="D378" s="80" t="s">
        <v>17</v>
      </c>
      <c r="E378" s="78" t="s">
        <v>356</v>
      </c>
      <c r="F378" s="78" t="s">
        <v>348</v>
      </c>
      <c r="G378" s="79">
        <v>93213000</v>
      </c>
    </row>
    <row r="379" spans="1:7" ht="51.75" customHeight="1">
      <c r="A379" s="81" t="s">
        <v>349</v>
      </c>
      <c r="B379" s="77" t="s">
        <v>343</v>
      </c>
      <c r="C379" s="78" t="s">
        <v>126</v>
      </c>
      <c r="D379" s="80" t="s">
        <v>17</v>
      </c>
      <c r="E379" s="78" t="s">
        <v>356</v>
      </c>
      <c r="F379" s="78" t="s">
        <v>350</v>
      </c>
      <c r="G379" s="79">
        <v>93213000</v>
      </c>
    </row>
    <row r="380" spans="1:7" ht="26.25" customHeight="1">
      <c r="A380" s="81" t="s">
        <v>357</v>
      </c>
      <c r="B380" s="77" t="s">
        <v>343</v>
      </c>
      <c r="C380" s="78" t="s">
        <v>126</v>
      </c>
      <c r="D380" s="80" t="s">
        <v>17</v>
      </c>
      <c r="E380" s="78" t="s">
        <v>358</v>
      </c>
      <c r="F380" s="78"/>
      <c r="G380" s="79">
        <v>439000</v>
      </c>
    </row>
    <row r="381" spans="1:7" ht="15" customHeight="1">
      <c r="A381" s="81" t="s">
        <v>347</v>
      </c>
      <c r="B381" s="77" t="s">
        <v>343</v>
      </c>
      <c r="C381" s="78" t="s">
        <v>126</v>
      </c>
      <c r="D381" s="80" t="s">
        <v>17</v>
      </c>
      <c r="E381" s="78" t="s">
        <v>358</v>
      </c>
      <c r="F381" s="78" t="s">
        <v>348</v>
      </c>
      <c r="G381" s="79">
        <v>439000</v>
      </c>
    </row>
    <row r="382" spans="1:7" ht="51.75" customHeight="1">
      <c r="A382" s="81" t="s">
        <v>349</v>
      </c>
      <c r="B382" s="77" t="s">
        <v>343</v>
      </c>
      <c r="C382" s="78" t="s">
        <v>126</v>
      </c>
      <c r="D382" s="80" t="s">
        <v>17</v>
      </c>
      <c r="E382" s="78" t="s">
        <v>358</v>
      </c>
      <c r="F382" s="78" t="s">
        <v>350</v>
      </c>
      <c r="G382" s="79">
        <v>439000</v>
      </c>
    </row>
    <row r="383" spans="1:7" ht="15" customHeight="1">
      <c r="A383" s="76" t="s">
        <v>359</v>
      </c>
      <c r="B383" s="77" t="s">
        <v>343</v>
      </c>
      <c r="C383" s="78" t="s">
        <v>126</v>
      </c>
      <c r="D383" s="80" t="s">
        <v>56</v>
      </c>
      <c r="E383" s="78"/>
      <c r="F383" s="78"/>
      <c r="G383" s="79">
        <v>264596771.00999999</v>
      </c>
    </row>
    <row r="384" spans="1:7" customFormat="1" ht="15" hidden="1" customHeight="1">
      <c r="A384" s="60" t="s">
        <v>50</v>
      </c>
      <c r="B384" s="56" t="s">
        <v>343</v>
      </c>
      <c r="C384" s="57" t="s">
        <v>126</v>
      </c>
      <c r="D384" s="59" t="s">
        <v>56</v>
      </c>
      <c r="E384" s="57" t="s">
        <v>51</v>
      </c>
      <c r="F384" s="57"/>
      <c r="G384" s="58">
        <v>264596771.00999999</v>
      </c>
    </row>
    <row r="385" spans="1:7" customFormat="1" ht="15" hidden="1" customHeight="1">
      <c r="A385" s="60" t="s">
        <v>360</v>
      </c>
      <c r="B385" s="56" t="s">
        <v>343</v>
      </c>
      <c r="C385" s="57" t="s">
        <v>126</v>
      </c>
      <c r="D385" s="59" t="s">
        <v>56</v>
      </c>
      <c r="E385" s="57" t="s">
        <v>361</v>
      </c>
      <c r="F385" s="57"/>
      <c r="G385" s="58">
        <v>259860891.00999999</v>
      </c>
    </row>
    <row r="386" spans="1:7" ht="26.25" customHeight="1">
      <c r="A386" s="81" t="s">
        <v>362</v>
      </c>
      <c r="B386" s="77" t="s">
        <v>343</v>
      </c>
      <c r="C386" s="78" t="s">
        <v>126</v>
      </c>
      <c r="D386" s="80" t="s">
        <v>56</v>
      </c>
      <c r="E386" s="78" t="s">
        <v>363</v>
      </c>
      <c r="F386" s="78"/>
      <c r="G386" s="79">
        <v>9192291.0099999998</v>
      </c>
    </row>
    <row r="387" spans="1:7" ht="15" customHeight="1">
      <c r="A387" s="81" t="s">
        <v>347</v>
      </c>
      <c r="B387" s="77" t="s">
        <v>343</v>
      </c>
      <c r="C387" s="78" t="s">
        <v>126</v>
      </c>
      <c r="D387" s="80" t="s">
        <v>56</v>
      </c>
      <c r="E387" s="78" t="s">
        <v>363</v>
      </c>
      <c r="F387" s="78" t="s">
        <v>348</v>
      </c>
      <c r="G387" s="79">
        <v>9192291.0099999998</v>
      </c>
    </row>
    <row r="388" spans="1:7" ht="51.75" customHeight="1">
      <c r="A388" s="81" t="s">
        <v>349</v>
      </c>
      <c r="B388" s="77" t="s">
        <v>343</v>
      </c>
      <c r="C388" s="78" t="s">
        <v>126</v>
      </c>
      <c r="D388" s="80" t="s">
        <v>56</v>
      </c>
      <c r="E388" s="78" t="s">
        <v>363</v>
      </c>
      <c r="F388" s="78" t="s">
        <v>350</v>
      </c>
      <c r="G388" s="79">
        <v>9192291.0099999998</v>
      </c>
    </row>
    <row r="389" spans="1:7" ht="51.75" customHeight="1">
      <c r="A389" s="81" t="s">
        <v>364</v>
      </c>
      <c r="B389" s="77" t="s">
        <v>343</v>
      </c>
      <c r="C389" s="78" t="s">
        <v>126</v>
      </c>
      <c r="D389" s="80" t="s">
        <v>56</v>
      </c>
      <c r="E389" s="78" t="s">
        <v>365</v>
      </c>
      <c r="F389" s="78"/>
      <c r="G389" s="79">
        <v>1314000</v>
      </c>
    </row>
    <row r="390" spans="1:7" ht="15" customHeight="1">
      <c r="A390" s="81" t="s">
        <v>347</v>
      </c>
      <c r="B390" s="77" t="s">
        <v>343</v>
      </c>
      <c r="C390" s="78" t="s">
        <v>126</v>
      </c>
      <c r="D390" s="80" t="s">
        <v>56</v>
      </c>
      <c r="E390" s="78" t="s">
        <v>365</v>
      </c>
      <c r="F390" s="78" t="s">
        <v>348</v>
      </c>
      <c r="G390" s="79">
        <v>1314000</v>
      </c>
    </row>
    <row r="391" spans="1:7" ht="51.75" customHeight="1">
      <c r="A391" s="81" t="s">
        <v>349</v>
      </c>
      <c r="B391" s="77" t="s">
        <v>343</v>
      </c>
      <c r="C391" s="78" t="s">
        <v>126</v>
      </c>
      <c r="D391" s="80" t="s">
        <v>56</v>
      </c>
      <c r="E391" s="78" t="s">
        <v>365</v>
      </c>
      <c r="F391" s="78" t="s">
        <v>350</v>
      </c>
      <c r="G391" s="79">
        <v>1314000</v>
      </c>
    </row>
    <row r="392" spans="1:7" ht="26.25" customHeight="1">
      <c r="A392" s="81" t="s">
        <v>366</v>
      </c>
      <c r="B392" s="77" t="s">
        <v>343</v>
      </c>
      <c r="C392" s="78" t="s">
        <v>126</v>
      </c>
      <c r="D392" s="80" t="s">
        <v>56</v>
      </c>
      <c r="E392" s="78" t="s">
        <v>367</v>
      </c>
      <c r="F392" s="78"/>
      <c r="G392" s="79">
        <v>221861000</v>
      </c>
    </row>
    <row r="393" spans="1:7" ht="15" customHeight="1">
      <c r="A393" s="81" t="s">
        <v>347</v>
      </c>
      <c r="B393" s="77" t="s">
        <v>343</v>
      </c>
      <c r="C393" s="78" t="s">
        <v>126</v>
      </c>
      <c r="D393" s="80" t="s">
        <v>56</v>
      </c>
      <c r="E393" s="78" t="s">
        <v>367</v>
      </c>
      <c r="F393" s="78" t="s">
        <v>348</v>
      </c>
      <c r="G393" s="79">
        <v>221861000</v>
      </c>
    </row>
    <row r="394" spans="1:7" ht="51.75" customHeight="1">
      <c r="A394" s="81" t="s">
        <v>349</v>
      </c>
      <c r="B394" s="77" t="s">
        <v>343</v>
      </c>
      <c r="C394" s="78" t="s">
        <v>126</v>
      </c>
      <c r="D394" s="80" t="s">
        <v>56</v>
      </c>
      <c r="E394" s="78" t="s">
        <v>367</v>
      </c>
      <c r="F394" s="78" t="s">
        <v>350</v>
      </c>
      <c r="G394" s="79">
        <v>221861000</v>
      </c>
    </row>
    <row r="395" spans="1:7" ht="26.25" customHeight="1">
      <c r="A395" s="81" t="s">
        <v>368</v>
      </c>
      <c r="B395" s="77" t="s">
        <v>343</v>
      </c>
      <c r="C395" s="78" t="s">
        <v>126</v>
      </c>
      <c r="D395" s="80" t="s">
        <v>56</v>
      </c>
      <c r="E395" s="78" t="s">
        <v>369</v>
      </c>
      <c r="F395" s="78"/>
      <c r="G395" s="79">
        <v>1127000</v>
      </c>
    </row>
    <row r="396" spans="1:7" ht="15" customHeight="1">
      <c r="A396" s="81" t="s">
        <v>347</v>
      </c>
      <c r="B396" s="77" t="s">
        <v>343</v>
      </c>
      <c r="C396" s="78" t="s">
        <v>126</v>
      </c>
      <c r="D396" s="80" t="s">
        <v>56</v>
      </c>
      <c r="E396" s="78" t="s">
        <v>369</v>
      </c>
      <c r="F396" s="78" t="s">
        <v>348</v>
      </c>
      <c r="G396" s="79">
        <v>1127000</v>
      </c>
    </row>
    <row r="397" spans="1:7" ht="51.75" customHeight="1">
      <c r="A397" s="81" t="s">
        <v>349</v>
      </c>
      <c r="B397" s="77" t="s">
        <v>343</v>
      </c>
      <c r="C397" s="78" t="s">
        <v>126</v>
      </c>
      <c r="D397" s="80" t="s">
        <v>56</v>
      </c>
      <c r="E397" s="78" t="s">
        <v>369</v>
      </c>
      <c r="F397" s="78" t="s">
        <v>350</v>
      </c>
      <c r="G397" s="79">
        <v>1127000</v>
      </c>
    </row>
    <row r="398" spans="1:7" ht="15" customHeight="1">
      <c r="A398" s="81" t="s">
        <v>370</v>
      </c>
      <c r="B398" s="77" t="s">
        <v>343</v>
      </c>
      <c r="C398" s="78" t="s">
        <v>126</v>
      </c>
      <c r="D398" s="80" t="s">
        <v>56</v>
      </c>
      <c r="E398" s="78" t="s">
        <v>371</v>
      </c>
      <c r="F398" s="78"/>
      <c r="G398" s="79">
        <v>7330700</v>
      </c>
    </row>
    <row r="399" spans="1:7" ht="15" customHeight="1">
      <c r="A399" s="81" t="s">
        <v>347</v>
      </c>
      <c r="B399" s="77" t="s">
        <v>343</v>
      </c>
      <c r="C399" s="78" t="s">
        <v>126</v>
      </c>
      <c r="D399" s="80" t="s">
        <v>56</v>
      </c>
      <c r="E399" s="78" t="s">
        <v>371</v>
      </c>
      <c r="F399" s="78" t="s">
        <v>348</v>
      </c>
      <c r="G399" s="79">
        <v>7330700</v>
      </c>
    </row>
    <row r="400" spans="1:7" ht="51.75" customHeight="1">
      <c r="A400" s="81" t="s">
        <v>349</v>
      </c>
      <c r="B400" s="77" t="s">
        <v>343</v>
      </c>
      <c r="C400" s="78" t="s">
        <v>126</v>
      </c>
      <c r="D400" s="80" t="s">
        <v>56</v>
      </c>
      <c r="E400" s="78" t="s">
        <v>371</v>
      </c>
      <c r="F400" s="78" t="s">
        <v>350</v>
      </c>
      <c r="G400" s="79">
        <v>7330700</v>
      </c>
    </row>
    <row r="401" spans="1:7" customFormat="1" ht="15" hidden="1" customHeight="1">
      <c r="A401" s="60" t="s">
        <v>372</v>
      </c>
      <c r="B401" s="56" t="s">
        <v>343</v>
      </c>
      <c r="C401" s="57" t="s">
        <v>126</v>
      </c>
      <c r="D401" s="59" t="s">
        <v>56</v>
      </c>
      <c r="E401" s="57" t="s">
        <v>373</v>
      </c>
      <c r="F401" s="57"/>
      <c r="G401" s="58">
        <v>19035900</v>
      </c>
    </row>
    <row r="402" spans="1:7" ht="90" customHeight="1">
      <c r="A402" s="81" t="s">
        <v>374</v>
      </c>
      <c r="B402" s="77" t="s">
        <v>343</v>
      </c>
      <c r="C402" s="78" t="s">
        <v>126</v>
      </c>
      <c r="D402" s="80" t="s">
        <v>56</v>
      </c>
      <c r="E402" s="78" t="s">
        <v>375</v>
      </c>
      <c r="F402" s="78"/>
      <c r="G402" s="79">
        <v>482400</v>
      </c>
    </row>
    <row r="403" spans="1:7" ht="15" customHeight="1">
      <c r="A403" s="81" t="s">
        <v>347</v>
      </c>
      <c r="B403" s="77" t="s">
        <v>343</v>
      </c>
      <c r="C403" s="78" t="s">
        <v>126</v>
      </c>
      <c r="D403" s="80" t="s">
        <v>56</v>
      </c>
      <c r="E403" s="78" t="s">
        <v>375</v>
      </c>
      <c r="F403" s="78" t="s">
        <v>348</v>
      </c>
      <c r="G403" s="79">
        <v>482400</v>
      </c>
    </row>
    <row r="404" spans="1:7" ht="51.75" customHeight="1">
      <c r="A404" s="81" t="s">
        <v>349</v>
      </c>
      <c r="B404" s="77" t="s">
        <v>343</v>
      </c>
      <c r="C404" s="78" t="s">
        <v>126</v>
      </c>
      <c r="D404" s="80" t="s">
        <v>56</v>
      </c>
      <c r="E404" s="78" t="s">
        <v>375</v>
      </c>
      <c r="F404" s="78" t="s">
        <v>350</v>
      </c>
      <c r="G404" s="79">
        <v>482400</v>
      </c>
    </row>
    <row r="405" spans="1:7" ht="128.25" customHeight="1">
      <c r="A405" s="81" t="s">
        <v>376</v>
      </c>
      <c r="B405" s="77" t="s">
        <v>343</v>
      </c>
      <c r="C405" s="78" t="s">
        <v>126</v>
      </c>
      <c r="D405" s="80" t="s">
        <v>56</v>
      </c>
      <c r="E405" s="78" t="s">
        <v>377</v>
      </c>
      <c r="F405" s="78"/>
      <c r="G405" s="79">
        <v>18553500</v>
      </c>
    </row>
    <row r="406" spans="1:7" ht="15" customHeight="1">
      <c r="A406" s="81" t="s">
        <v>347</v>
      </c>
      <c r="B406" s="77" t="s">
        <v>343</v>
      </c>
      <c r="C406" s="78" t="s">
        <v>126</v>
      </c>
      <c r="D406" s="80" t="s">
        <v>56</v>
      </c>
      <c r="E406" s="78" t="s">
        <v>377</v>
      </c>
      <c r="F406" s="78" t="s">
        <v>348</v>
      </c>
      <c r="G406" s="79">
        <v>18553500</v>
      </c>
    </row>
    <row r="407" spans="1:7" ht="51.75" customHeight="1">
      <c r="A407" s="81" t="s">
        <v>349</v>
      </c>
      <c r="B407" s="77" t="s">
        <v>343</v>
      </c>
      <c r="C407" s="78" t="s">
        <v>126</v>
      </c>
      <c r="D407" s="80" t="s">
        <v>56</v>
      </c>
      <c r="E407" s="78" t="s">
        <v>377</v>
      </c>
      <c r="F407" s="78" t="s">
        <v>350</v>
      </c>
      <c r="G407" s="79">
        <v>18553500</v>
      </c>
    </row>
    <row r="408" spans="1:7" customFormat="1" ht="15" hidden="1" customHeight="1">
      <c r="A408" s="60" t="s">
        <v>378</v>
      </c>
      <c r="B408" s="56" t="s">
        <v>343</v>
      </c>
      <c r="C408" s="57" t="s">
        <v>126</v>
      </c>
      <c r="D408" s="59" t="s">
        <v>56</v>
      </c>
      <c r="E408" s="57" t="s">
        <v>379</v>
      </c>
      <c r="F408" s="57"/>
      <c r="G408" s="58">
        <v>341980</v>
      </c>
    </row>
    <row r="409" spans="1:7" ht="51.75" customHeight="1">
      <c r="A409" s="81" t="s">
        <v>380</v>
      </c>
      <c r="B409" s="77" t="s">
        <v>343</v>
      </c>
      <c r="C409" s="78" t="s">
        <v>126</v>
      </c>
      <c r="D409" s="80" t="s">
        <v>56</v>
      </c>
      <c r="E409" s="78" t="s">
        <v>381</v>
      </c>
      <c r="F409" s="78"/>
      <c r="G409" s="79">
        <v>341980</v>
      </c>
    </row>
    <row r="410" spans="1:7" ht="15" customHeight="1">
      <c r="A410" s="81" t="s">
        <v>347</v>
      </c>
      <c r="B410" s="77" t="s">
        <v>343</v>
      </c>
      <c r="C410" s="78" t="s">
        <v>126</v>
      </c>
      <c r="D410" s="80" t="s">
        <v>56</v>
      </c>
      <c r="E410" s="78" t="s">
        <v>381</v>
      </c>
      <c r="F410" s="78" t="s">
        <v>348</v>
      </c>
      <c r="G410" s="79">
        <v>341980</v>
      </c>
    </row>
    <row r="411" spans="1:7" ht="51.75" customHeight="1">
      <c r="A411" s="81" t="s">
        <v>349</v>
      </c>
      <c r="B411" s="77" t="s">
        <v>343</v>
      </c>
      <c r="C411" s="78" t="s">
        <v>126</v>
      </c>
      <c r="D411" s="80" t="s">
        <v>56</v>
      </c>
      <c r="E411" s="78" t="s">
        <v>381</v>
      </c>
      <c r="F411" s="78" t="s">
        <v>350</v>
      </c>
      <c r="G411" s="79">
        <v>341980</v>
      </c>
    </row>
    <row r="412" spans="1:7" customFormat="1" ht="15" hidden="1" customHeight="1">
      <c r="A412" s="60" t="s">
        <v>382</v>
      </c>
      <c r="B412" s="56" t="s">
        <v>343</v>
      </c>
      <c r="C412" s="57" t="s">
        <v>126</v>
      </c>
      <c r="D412" s="59" t="s">
        <v>56</v>
      </c>
      <c r="E412" s="57" t="s">
        <v>383</v>
      </c>
      <c r="F412" s="57"/>
      <c r="G412" s="58">
        <v>3416000</v>
      </c>
    </row>
    <row r="413" spans="1:7" ht="26.25" customHeight="1">
      <c r="A413" s="81" t="s">
        <v>384</v>
      </c>
      <c r="B413" s="77" t="s">
        <v>343</v>
      </c>
      <c r="C413" s="78" t="s">
        <v>126</v>
      </c>
      <c r="D413" s="80" t="s">
        <v>56</v>
      </c>
      <c r="E413" s="78" t="s">
        <v>385</v>
      </c>
      <c r="F413" s="78"/>
      <c r="G413" s="79">
        <v>3416000</v>
      </c>
    </row>
    <row r="414" spans="1:7" ht="15" customHeight="1">
      <c r="A414" s="81" t="s">
        <v>347</v>
      </c>
      <c r="B414" s="77" t="s">
        <v>343</v>
      </c>
      <c r="C414" s="78" t="s">
        <v>126</v>
      </c>
      <c r="D414" s="80" t="s">
        <v>56</v>
      </c>
      <c r="E414" s="78" t="s">
        <v>385</v>
      </c>
      <c r="F414" s="78" t="s">
        <v>348</v>
      </c>
      <c r="G414" s="79">
        <v>3416000</v>
      </c>
    </row>
    <row r="415" spans="1:7" ht="51.75" customHeight="1">
      <c r="A415" s="81" t="s">
        <v>349</v>
      </c>
      <c r="B415" s="77" t="s">
        <v>343</v>
      </c>
      <c r="C415" s="78" t="s">
        <v>126</v>
      </c>
      <c r="D415" s="80" t="s">
        <v>56</v>
      </c>
      <c r="E415" s="78" t="s">
        <v>385</v>
      </c>
      <c r="F415" s="78" t="s">
        <v>350</v>
      </c>
      <c r="G415" s="79">
        <v>3416000</v>
      </c>
    </row>
    <row r="416" spans="1:7" customFormat="1" ht="15" hidden="1" customHeight="1">
      <c r="A416" s="60" t="s">
        <v>386</v>
      </c>
      <c r="B416" s="56" t="s">
        <v>343</v>
      </c>
      <c r="C416" s="57" t="s">
        <v>126</v>
      </c>
      <c r="D416" s="59" t="s">
        <v>56</v>
      </c>
      <c r="E416" s="57" t="s">
        <v>387</v>
      </c>
      <c r="F416" s="57"/>
      <c r="G416" s="58">
        <v>977900</v>
      </c>
    </row>
    <row r="417" spans="1:7" customFormat="1" ht="15" hidden="1" customHeight="1">
      <c r="A417" s="60" t="s">
        <v>388</v>
      </c>
      <c r="B417" s="56" t="s">
        <v>343</v>
      </c>
      <c r="C417" s="57" t="s">
        <v>126</v>
      </c>
      <c r="D417" s="59" t="s">
        <v>56</v>
      </c>
      <c r="E417" s="57" t="s">
        <v>389</v>
      </c>
      <c r="F417" s="57"/>
      <c r="G417" s="58">
        <v>977900</v>
      </c>
    </row>
    <row r="418" spans="1:7" ht="77.25" customHeight="1">
      <c r="A418" s="81" t="s">
        <v>390</v>
      </c>
      <c r="B418" s="77" t="s">
        <v>343</v>
      </c>
      <c r="C418" s="78" t="s">
        <v>126</v>
      </c>
      <c r="D418" s="80" t="s">
        <v>56</v>
      </c>
      <c r="E418" s="78" t="s">
        <v>391</v>
      </c>
      <c r="F418" s="78"/>
      <c r="G418" s="79">
        <v>977900</v>
      </c>
    </row>
    <row r="419" spans="1:7" ht="15" customHeight="1">
      <c r="A419" s="81" t="s">
        <v>347</v>
      </c>
      <c r="B419" s="77" t="s">
        <v>343</v>
      </c>
      <c r="C419" s="78" t="s">
        <v>126</v>
      </c>
      <c r="D419" s="80" t="s">
        <v>56</v>
      </c>
      <c r="E419" s="78" t="s">
        <v>391</v>
      </c>
      <c r="F419" s="78" t="s">
        <v>348</v>
      </c>
      <c r="G419" s="79">
        <v>977900</v>
      </c>
    </row>
    <row r="420" spans="1:7" ht="51.75" customHeight="1">
      <c r="A420" s="81" t="s">
        <v>349</v>
      </c>
      <c r="B420" s="77" t="s">
        <v>343</v>
      </c>
      <c r="C420" s="78" t="s">
        <v>126</v>
      </c>
      <c r="D420" s="80" t="s">
        <v>56</v>
      </c>
      <c r="E420" s="78" t="s">
        <v>391</v>
      </c>
      <c r="F420" s="78" t="s">
        <v>350</v>
      </c>
      <c r="G420" s="79">
        <v>977900</v>
      </c>
    </row>
    <row r="421" spans="1:7" ht="15" customHeight="1">
      <c r="A421" s="76" t="s">
        <v>392</v>
      </c>
      <c r="B421" s="77" t="s">
        <v>343</v>
      </c>
      <c r="C421" s="78" t="s">
        <v>126</v>
      </c>
      <c r="D421" s="80" t="s">
        <v>126</v>
      </c>
      <c r="E421" s="78"/>
      <c r="F421" s="78"/>
      <c r="G421" s="79">
        <v>4130519</v>
      </c>
    </row>
    <row r="422" spans="1:7" customFormat="1" ht="15" hidden="1" customHeight="1">
      <c r="A422" s="60" t="s">
        <v>50</v>
      </c>
      <c r="B422" s="56" t="s">
        <v>343</v>
      </c>
      <c r="C422" s="57" t="s">
        <v>126</v>
      </c>
      <c r="D422" s="59" t="s">
        <v>126</v>
      </c>
      <c r="E422" s="57" t="s">
        <v>51</v>
      </c>
      <c r="F422" s="57"/>
      <c r="G422" s="58">
        <v>4130519</v>
      </c>
    </row>
    <row r="423" spans="1:7" customFormat="1" ht="15" hidden="1" customHeight="1">
      <c r="A423" s="60" t="s">
        <v>393</v>
      </c>
      <c r="B423" s="56" t="s">
        <v>343</v>
      </c>
      <c r="C423" s="57" t="s">
        <v>126</v>
      </c>
      <c r="D423" s="59" t="s">
        <v>126</v>
      </c>
      <c r="E423" s="57" t="s">
        <v>394</v>
      </c>
      <c r="F423" s="57"/>
      <c r="G423" s="58">
        <v>4130519</v>
      </c>
    </row>
    <row r="424" spans="1:7" customFormat="1" ht="15" hidden="1" customHeight="1">
      <c r="A424" s="60" t="s">
        <v>395</v>
      </c>
      <c r="B424" s="56" t="s">
        <v>343</v>
      </c>
      <c r="C424" s="57" t="s">
        <v>126</v>
      </c>
      <c r="D424" s="59" t="s">
        <v>126</v>
      </c>
      <c r="E424" s="57" t="s">
        <v>396</v>
      </c>
      <c r="F424" s="57"/>
      <c r="G424" s="58">
        <v>4130519</v>
      </c>
    </row>
    <row r="425" spans="1:7" ht="26.25" customHeight="1">
      <c r="A425" s="81" t="s">
        <v>397</v>
      </c>
      <c r="B425" s="77" t="s">
        <v>343</v>
      </c>
      <c r="C425" s="78" t="s">
        <v>126</v>
      </c>
      <c r="D425" s="80" t="s">
        <v>126</v>
      </c>
      <c r="E425" s="78" t="s">
        <v>398</v>
      </c>
      <c r="F425" s="78"/>
      <c r="G425" s="79">
        <v>4130519</v>
      </c>
    </row>
    <row r="426" spans="1:7" ht="15" customHeight="1">
      <c r="A426" s="81" t="s">
        <v>347</v>
      </c>
      <c r="B426" s="77" t="s">
        <v>343</v>
      </c>
      <c r="C426" s="78" t="s">
        <v>126</v>
      </c>
      <c r="D426" s="80" t="s">
        <v>126</v>
      </c>
      <c r="E426" s="78" t="s">
        <v>398</v>
      </c>
      <c r="F426" s="78" t="s">
        <v>348</v>
      </c>
      <c r="G426" s="79">
        <v>4130519</v>
      </c>
    </row>
    <row r="427" spans="1:7" ht="51.75" customHeight="1">
      <c r="A427" s="81" t="s">
        <v>349</v>
      </c>
      <c r="B427" s="77" t="s">
        <v>343</v>
      </c>
      <c r="C427" s="78" t="s">
        <v>126</v>
      </c>
      <c r="D427" s="80" t="s">
        <v>126</v>
      </c>
      <c r="E427" s="78" t="s">
        <v>398</v>
      </c>
      <c r="F427" s="78" t="s">
        <v>350</v>
      </c>
      <c r="G427" s="79">
        <v>4130519</v>
      </c>
    </row>
    <row r="428" spans="1:7" ht="15" customHeight="1">
      <c r="A428" s="76" t="s">
        <v>235</v>
      </c>
      <c r="B428" s="77" t="s">
        <v>343</v>
      </c>
      <c r="C428" s="78" t="s">
        <v>126</v>
      </c>
      <c r="D428" s="80" t="s">
        <v>155</v>
      </c>
      <c r="E428" s="78"/>
      <c r="F428" s="78"/>
      <c r="G428" s="79">
        <v>16041115.630000001</v>
      </c>
    </row>
    <row r="429" spans="1:7" customFormat="1" ht="15" hidden="1" customHeight="1">
      <c r="A429" s="60" t="s">
        <v>50</v>
      </c>
      <c r="B429" s="56" t="s">
        <v>343</v>
      </c>
      <c r="C429" s="57" t="s">
        <v>126</v>
      </c>
      <c r="D429" s="59" t="s">
        <v>155</v>
      </c>
      <c r="E429" s="57" t="s">
        <v>51</v>
      </c>
      <c r="F429" s="57"/>
      <c r="G429" s="58">
        <v>16041115.630000001</v>
      </c>
    </row>
    <row r="430" spans="1:7" customFormat="1" ht="15" hidden="1" customHeight="1">
      <c r="A430" s="60" t="s">
        <v>399</v>
      </c>
      <c r="B430" s="56" t="s">
        <v>343</v>
      </c>
      <c r="C430" s="57" t="s">
        <v>126</v>
      </c>
      <c r="D430" s="59" t="s">
        <v>155</v>
      </c>
      <c r="E430" s="57" t="s">
        <v>400</v>
      </c>
      <c r="F430" s="57"/>
      <c r="G430" s="58">
        <v>16041115.630000001</v>
      </c>
    </row>
    <row r="431" spans="1:7" ht="64.5" customHeight="1">
      <c r="A431" s="81" t="s">
        <v>401</v>
      </c>
      <c r="B431" s="77" t="s">
        <v>343</v>
      </c>
      <c r="C431" s="78" t="s">
        <v>126</v>
      </c>
      <c r="D431" s="80" t="s">
        <v>155</v>
      </c>
      <c r="E431" s="78" t="s">
        <v>402</v>
      </c>
      <c r="F431" s="78"/>
      <c r="G431" s="79">
        <v>15584415.630000001</v>
      </c>
    </row>
    <row r="432" spans="1:7" ht="26.25" customHeight="1">
      <c r="A432" s="81" t="s">
        <v>26</v>
      </c>
      <c r="B432" s="77" t="s">
        <v>343</v>
      </c>
      <c r="C432" s="78" t="s">
        <v>126</v>
      </c>
      <c r="D432" s="80" t="s">
        <v>155</v>
      </c>
      <c r="E432" s="78" t="s">
        <v>402</v>
      </c>
      <c r="F432" s="78" t="s">
        <v>27</v>
      </c>
      <c r="G432" s="79">
        <v>15584415.630000001</v>
      </c>
    </row>
    <row r="433" spans="1:7" ht="15" customHeight="1">
      <c r="A433" s="81" t="s">
        <v>28</v>
      </c>
      <c r="B433" s="77" t="s">
        <v>343</v>
      </c>
      <c r="C433" s="78" t="s">
        <v>126</v>
      </c>
      <c r="D433" s="80" t="s">
        <v>155</v>
      </c>
      <c r="E433" s="78" t="s">
        <v>402</v>
      </c>
      <c r="F433" s="78" t="s">
        <v>29</v>
      </c>
      <c r="G433" s="79">
        <v>11738169.6</v>
      </c>
    </row>
    <row r="434" spans="1:7" ht="39" customHeight="1">
      <c r="A434" s="81" t="s">
        <v>30</v>
      </c>
      <c r="B434" s="77" t="s">
        <v>343</v>
      </c>
      <c r="C434" s="78" t="s">
        <v>126</v>
      </c>
      <c r="D434" s="80" t="s">
        <v>155</v>
      </c>
      <c r="E434" s="78" t="s">
        <v>402</v>
      </c>
      <c r="F434" s="78" t="s">
        <v>31</v>
      </c>
      <c r="G434" s="79">
        <v>3846246.03</v>
      </c>
    </row>
    <row r="435" spans="1:7" ht="51.75" customHeight="1">
      <c r="A435" s="81" t="s">
        <v>403</v>
      </c>
      <c r="B435" s="77" t="s">
        <v>343</v>
      </c>
      <c r="C435" s="78" t="s">
        <v>126</v>
      </c>
      <c r="D435" s="80" t="s">
        <v>155</v>
      </c>
      <c r="E435" s="78" t="s">
        <v>404</v>
      </c>
      <c r="F435" s="78"/>
      <c r="G435" s="79">
        <v>456700</v>
      </c>
    </row>
    <row r="436" spans="1:7" ht="39" customHeight="1">
      <c r="A436" s="81" t="s">
        <v>42</v>
      </c>
      <c r="B436" s="77" t="s">
        <v>343</v>
      </c>
      <c r="C436" s="78" t="s">
        <v>126</v>
      </c>
      <c r="D436" s="80" t="s">
        <v>155</v>
      </c>
      <c r="E436" s="78" t="s">
        <v>404</v>
      </c>
      <c r="F436" s="78" t="s">
        <v>43</v>
      </c>
      <c r="G436" s="79">
        <v>456700</v>
      </c>
    </row>
    <row r="437" spans="1:7" ht="26.25" customHeight="1">
      <c r="A437" s="81" t="s">
        <v>44</v>
      </c>
      <c r="B437" s="77" t="s">
        <v>343</v>
      </c>
      <c r="C437" s="78" t="s">
        <v>126</v>
      </c>
      <c r="D437" s="80" t="s">
        <v>155</v>
      </c>
      <c r="E437" s="78" t="s">
        <v>404</v>
      </c>
      <c r="F437" s="78" t="s">
        <v>45</v>
      </c>
      <c r="G437" s="79">
        <v>360700</v>
      </c>
    </row>
    <row r="438" spans="1:7" ht="15" customHeight="1">
      <c r="A438" s="81" t="s">
        <v>46</v>
      </c>
      <c r="B438" s="77" t="s">
        <v>343</v>
      </c>
      <c r="C438" s="78" t="s">
        <v>126</v>
      </c>
      <c r="D438" s="80" t="s">
        <v>155</v>
      </c>
      <c r="E438" s="78" t="s">
        <v>404</v>
      </c>
      <c r="F438" s="78" t="s">
        <v>47</v>
      </c>
      <c r="G438" s="79">
        <v>96000</v>
      </c>
    </row>
    <row r="439" spans="1:7" ht="15" customHeight="1">
      <c r="A439" s="76" t="s">
        <v>260</v>
      </c>
      <c r="B439" s="77" t="s">
        <v>343</v>
      </c>
      <c r="C439" s="78" t="s">
        <v>161</v>
      </c>
      <c r="D439" s="78"/>
      <c r="E439" s="78"/>
      <c r="F439" s="78"/>
      <c r="G439" s="79">
        <v>5043000</v>
      </c>
    </row>
    <row r="440" spans="1:7" ht="15" customHeight="1">
      <c r="A440" s="76" t="s">
        <v>291</v>
      </c>
      <c r="B440" s="77" t="s">
        <v>343</v>
      </c>
      <c r="C440" s="78" t="s">
        <v>161</v>
      </c>
      <c r="D440" s="80" t="s">
        <v>58</v>
      </c>
      <c r="E440" s="78"/>
      <c r="F440" s="78"/>
      <c r="G440" s="79">
        <v>448000</v>
      </c>
    </row>
    <row r="441" spans="1:7" customFormat="1" ht="15" hidden="1" customHeight="1">
      <c r="A441" s="60" t="s">
        <v>405</v>
      </c>
      <c r="B441" s="56" t="s">
        <v>343</v>
      </c>
      <c r="C441" s="57" t="s">
        <v>161</v>
      </c>
      <c r="D441" s="59" t="s">
        <v>58</v>
      </c>
      <c r="E441" s="57" t="s">
        <v>406</v>
      </c>
      <c r="F441" s="57"/>
      <c r="G441" s="58">
        <v>448000</v>
      </c>
    </row>
    <row r="442" spans="1:7" customFormat="1" ht="15" hidden="1" customHeight="1">
      <c r="A442" s="60" t="s">
        <v>407</v>
      </c>
      <c r="B442" s="56" t="s">
        <v>343</v>
      </c>
      <c r="C442" s="57" t="s">
        <v>161</v>
      </c>
      <c r="D442" s="59" t="s">
        <v>58</v>
      </c>
      <c r="E442" s="57" t="s">
        <v>408</v>
      </c>
      <c r="F442" s="57"/>
      <c r="G442" s="58">
        <v>448000</v>
      </c>
    </row>
    <row r="443" spans="1:7" ht="26.25" customHeight="1">
      <c r="A443" s="81" t="s">
        <v>409</v>
      </c>
      <c r="B443" s="77" t="s">
        <v>343</v>
      </c>
      <c r="C443" s="78" t="s">
        <v>161</v>
      </c>
      <c r="D443" s="80" t="s">
        <v>58</v>
      </c>
      <c r="E443" s="78" t="s">
        <v>410</v>
      </c>
      <c r="F443" s="78"/>
      <c r="G443" s="79">
        <v>448000</v>
      </c>
    </row>
    <row r="444" spans="1:7" ht="26.25" customHeight="1">
      <c r="A444" s="81" t="s">
        <v>298</v>
      </c>
      <c r="B444" s="77" t="s">
        <v>343</v>
      </c>
      <c r="C444" s="78" t="s">
        <v>161</v>
      </c>
      <c r="D444" s="80" t="s">
        <v>58</v>
      </c>
      <c r="E444" s="78" t="s">
        <v>410</v>
      </c>
      <c r="F444" s="78" t="s">
        <v>299</v>
      </c>
      <c r="G444" s="79">
        <v>448000</v>
      </c>
    </row>
    <row r="445" spans="1:7" ht="15" customHeight="1">
      <c r="A445" s="76" t="s">
        <v>261</v>
      </c>
      <c r="B445" s="77" t="s">
        <v>343</v>
      </c>
      <c r="C445" s="78" t="s">
        <v>161</v>
      </c>
      <c r="D445" s="80" t="s">
        <v>107</v>
      </c>
      <c r="E445" s="78"/>
      <c r="F445" s="78"/>
      <c r="G445" s="79">
        <v>4595000</v>
      </c>
    </row>
    <row r="446" spans="1:7">
      <c r="A446" s="81"/>
      <c r="B446" s="77" t="s">
        <v>343</v>
      </c>
      <c r="C446" s="78" t="s">
        <v>161</v>
      </c>
      <c r="D446" s="80" t="s">
        <v>107</v>
      </c>
      <c r="E446" s="78" t="s">
        <v>219</v>
      </c>
      <c r="F446" s="78"/>
      <c r="G446" s="79">
        <v>1346000</v>
      </c>
    </row>
    <row r="447" spans="1:7">
      <c r="A447" s="81"/>
      <c r="B447" s="77" t="s">
        <v>343</v>
      </c>
      <c r="C447" s="78" t="s">
        <v>161</v>
      </c>
      <c r="D447" s="80" t="s">
        <v>107</v>
      </c>
      <c r="E447" s="78"/>
      <c r="F447" s="78"/>
      <c r="G447" s="79">
        <v>1346000</v>
      </c>
    </row>
    <row r="448" spans="1:7" ht="15" customHeight="1">
      <c r="A448" s="81" t="s">
        <v>347</v>
      </c>
      <c r="B448" s="77" t="s">
        <v>343</v>
      </c>
      <c r="C448" s="78" t="s">
        <v>161</v>
      </c>
      <c r="D448" s="80" t="s">
        <v>107</v>
      </c>
      <c r="E448" s="78"/>
      <c r="F448" s="78" t="s">
        <v>348</v>
      </c>
      <c r="G448" s="79">
        <v>1346000</v>
      </c>
    </row>
    <row r="449" spans="1:7" ht="51.75" customHeight="1">
      <c r="A449" s="81" t="s">
        <v>349</v>
      </c>
      <c r="B449" s="77" t="s">
        <v>343</v>
      </c>
      <c r="C449" s="78" t="s">
        <v>161</v>
      </c>
      <c r="D449" s="80" t="s">
        <v>107</v>
      </c>
      <c r="E449" s="78"/>
      <c r="F449" s="78" t="s">
        <v>350</v>
      </c>
      <c r="G449" s="79">
        <v>1346000</v>
      </c>
    </row>
    <row r="450" spans="1:7" customFormat="1" ht="15" hidden="1" customHeight="1">
      <c r="A450" s="60" t="s">
        <v>50</v>
      </c>
      <c r="B450" s="56" t="s">
        <v>343</v>
      </c>
      <c r="C450" s="57" t="s">
        <v>161</v>
      </c>
      <c r="D450" s="59" t="s">
        <v>107</v>
      </c>
      <c r="E450" s="57" t="s">
        <v>51</v>
      </c>
      <c r="F450" s="57"/>
      <c r="G450" s="58">
        <v>3249000</v>
      </c>
    </row>
    <row r="451" spans="1:7" customFormat="1" ht="15" hidden="1" customHeight="1">
      <c r="A451" s="60" t="s">
        <v>351</v>
      </c>
      <c r="B451" s="56" t="s">
        <v>343</v>
      </c>
      <c r="C451" s="57" t="s">
        <v>161</v>
      </c>
      <c r="D451" s="59" t="s">
        <v>107</v>
      </c>
      <c r="E451" s="57" t="s">
        <v>352</v>
      </c>
      <c r="F451" s="57"/>
      <c r="G451" s="58">
        <v>3249000</v>
      </c>
    </row>
    <row r="452" spans="1:7" customFormat="1" ht="15" hidden="1" customHeight="1">
      <c r="A452" s="60" t="s">
        <v>411</v>
      </c>
      <c r="B452" s="56" t="s">
        <v>343</v>
      </c>
      <c r="C452" s="57" t="s">
        <v>161</v>
      </c>
      <c r="D452" s="59" t="s">
        <v>107</v>
      </c>
      <c r="E452" s="57" t="s">
        <v>412</v>
      </c>
      <c r="F452" s="57"/>
      <c r="G452" s="58">
        <v>3249000</v>
      </c>
    </row>
    <row r="453" spans="1:7" ht="64.5" customHeight="1">
      <c r="A453" s="81" t="s">
        <v>413</v>
      </c>
      <c r="B453" s="77" t="s">
        <v>343</v>
      </c>
      <c r="C453" s="78" t="s">
        <v>161</v>
      </c>
      <c r="D453" s="80" t="s">
        <v>107</v>
      </c>
      <c r="E453" s="78" t="s">
        <v>414</v>
      </c>
      <c r="F453" s="78"/>
      <c r="G453" s="79">
        <v>3249000</v>
      </c>
    </row>
    <row r="454" spans="1:7" ht="26.25" customHeight="1">
      <c r="A454" s="81" t="s">
        <v>298</v>
      </c>
      <c r="B454" s="77" t="s">
        <v>343</v>
      </c>
      <c r="C454" s="78" t="s">
        <v>161</v>
      </c>
      <c r="D454" s="80" t="s">
        <v>107</v>
      </c>
      <c r="E454" s="78" t="s">
        <v>414</v>
      </c>
      <c r="F454" s="78" t="s">
        <v>299</v>
      </c>
      <c r="G454" s="79">
        <v>3249000</v>
      </c>
    </row>
    <row r="455" spans="1:7" ht="39" customHeight="1">
      <c r="A455" s="72" t="s">
        <v>415</v>
      </c>
      <c r="B455" s="73" t="s">
        <v>416</v>
      </c>
      <c r="C455" s="74"/>
      <c r="D455" s="74"/>
      <c r="E455" s="74"/>
      <c r="F455" s="74"/>
      <c r="G455" s="75">
        <v>99377234.590000004</v>
      </c>
    </row>
    <row r="456" spans="1:7" ht="15" customHeight="1">
      <c r="A456" s="76" t="s">
        <v>234</v>
      </c>
      <c r="B456" s="77" t="s">
        <v>416</v>
      </c>
      <c r="C456" s="78" t="s">
        <v>126</v>
      </c>
      <c r="D456" s="78"/>
      <c r="E456" s="78"/>
      <c r="F456" s="78"/>
      <c r="G456" s="79">
        <v>22902153.809999999</v>
      </c>
    </row>
    <row r="457" spans="1:7" ht="15" customHeight="1">
      <c r="A457" s="76" t="s">
        <v>417</v>
      </c>
      <c r="B457" s="77" t="s">
        <v>416</v>
      </c>
      <c r="C457" s="78" t="s">
        <v>126</v>
      </c>
      <c r="D457" s="80" t="s">
        <v>58</v>
      </c>
      <c r="E457" s="78"/>
      <c r="F457" s="78"/>
      <c r="G457" s="79">
        <v>22902153.809999999</v>
      </c>
    </row>
    <row r="458" spans="1:7" customFormat="1" ht="15" hidden="1" customHeight="1">
      <c r="A458" s="60" t="s">
        <v>247</v>
      </c>
      <c r="B458" s="56" t="s">
        <v>416</v>
      </c>
      <c r="C458" s="57" t="s">
        <v>126</v>
      </c>
      <c r="D458" s="59" t="s">
        <v>58</v>
      </c>
      <c r="E458" s="57" t="s">
        <v>248</v>
      </c>
      <c r="F458" s="57"/>
      <c r="G458" s="58">
        <v>22902153.809999999</v>
      </c>
    </row>
    <row r="459" spans="1:7" customFormat="1" ht="15" hidden="1" customHeight="1">
      <c r="A459" s="60" t="s">
        <v>418</v>
      </c>
      <c r="B459" s="56" t="s">
        <v>416</v>
      </c>
      <c r="C459" s="57" t="s">
        <v>126</v>
      </c>
      <c r="D459" s="59" t="s">
        <v>58</v>
      </c>
      <c r="E459" s="57" t="s">
        <v>419</v>
      </c>
      <c r="F459" s="57"/>
      <c r="G459" s="58">
        <v>10000</v>
      </c>
    </row>
    <row r="460" spans="1:7" ht="51.75" customHeight="1">
      <c r="A460" s="81" t="s">
        <v>420</v>
      </c>
      <c r="B460" s="77" t="s">
        <v>416</v>
      </c>
      <c r="C460" s="78" t="s">
        <v>126</v>
      </c>
      <c r="D460" s="80" t="s">
        <v>58</v>
      </c>
      <c r="E460" s="78" t="s">
        <v>421</v>
      </c>
      <c r="F460" s="78"/>
      <c r="G460" s="79">
        <v>10000</v>
      </c>
    </row>
    <row r="461" spans="1:7" ht="15" customHeight="1">
      <c r="A461" s="81" t="s">
        <v>347</v>
      </c>
      <c r="B461" s="77" t="s">
        <v>416</v>
      </c>
      <c r="C461" s="78" t="s">
        <v>126</v>
      </c>
      <c r="D461" s="80" t="s">
        <v>58</v>
      </c>
      <c r="E461" s="78" t="s">
        <v>421</v>
      </c>
      <c r="F461" s="78" t="s">
        <v>348</v>
      </c>
      <c r="G461" s="79">
        <v>10000</v>
      </c>
    </row>
    <row r="462" spans="1:7" ht="51.75" customHeight="1">
      <c r="A462" s="81" t="s">
        <v>349</v>
      </c>
      <c r="B462" s="77" t="s">
        <v>416</v>
      </c>
      <c r="C462" s="78" t="s">
        <v>126</v>
      </c>
      <c r="D462" s="80" t="s">
        <v>58</v>
      </c>
      <c r="E462" s="78" t="s">
        <v>421</v>
      </c>
      <c r="F462" s="78" t="s">
        <v>350</v>
      </c>
      <c r="G462" s="79">
        <v>10000</v>
      </c>
    </row>
    <row r="463" spans="1:7" customFormat="1" ht="15" hidden="1" customHeight="1">
      <c r="A463" s="60" t="s">
        <v>422</v>
      </c>
      <c r="B463" s="56" t="s">
        <v>416</v>
      </c>
      <c r="C463" s="57" t="s">
        <v>126</v>
      </c>
      <c r="D463" s="59" t="s">
        <v>58</v>
      </c>
      <c r="E463" s="57" t="s">
        <v>423</v>
      </c>
      <c r="F463" s="57"/>
      <c r="G463" s="58">
        <v>22892153.809999999</v>
      </c>
    </row>
    <row r="464" spans="1:7" ht="39" customHeight="1">
      <c r="A464" s="81" t="s">
        <v>424</v>
      </c>
      <c r="B464" s="77" t="s">
        <v>416</v>
      </c>
      <c r="C464" s="78" t="s">
        <v>126</v>
      </c>
      <c r="D464" s="80" t="s">
        <v>58</v>
      </c>
      <c r="E464" s="78" t="s">
        <v>425</v>
      </c>
      <c r="F464" s="78"/>
      <c r="G464" s="79">
        <v>22892153.809999999</v>
      </c>
    </row>
    <row r="465" spans="1:7" ht="15" customHeight="1">
      <c r="A465" s="81" t="s">
        <v>347</v>
      </c>
      <c r="B465" s="77" t="s">
        <v>416</v>
      </c>
      <c r="C465" s="78" t="s">
        <v>126</v>
      </c>
      <c r="D465" s="80" t="s">
        <v>58</v>
      </c>
      <c r="E465" s="78" t="s">
        <v>425</v>
      </c>
      <c r="F465" s="78" t="s">
        <v>348</v>
      </c>
      <c r="G465" s="79">
        <v>22892153.809999999</v>
      </c>
    </row>
    <row r="466" spans="1:7" ht="51.75" customHeight="1">
      <c r="A466" s="81" t="s">
        <v>349</v>
      </c>
      <c r="B466" s="77" t="s">
        <v>416</v>
      </c>
      <c r="C466" s="78" t="s">
        <v>126</v>
      </c>
      <c r="D466" s="80" t="s">
        <v>58</v>
      </c>
      <c r="E466" s="78" t="s">
        <v>425</v>
      </c>
      <c r="F466" s="78" t="s">
        <v>350</v>
      </c>
      <c r="G466" s="79">
        <v>22892153.809999999</v>
      </c>
    </row>
    <row r="467" spans="1:7" ht="15" customHeight="1">
      <c r="A467" s="76" t="s">
        <v>244</v>
      </c>
      <c r="B467" s="77" t="s">
        <v>416</v>
      </c>
      <c r="C467" s="78" t="s">
        <v>245</v>
      </c>
      <c r="D467" s="78"/>
      <c r="E467" s="78"/>
      <c r="F467" s="78"/>
      <c r="G467" s="79">
        <v>76275080.780000001</v>
      </c>
    </row>
    <row r="468" spans="1:7" ht="15" customHeight="1">
      <c r="A468" s="76" t="s">
        <v>246</v>
      </c>
      <c r="B468" s="77" t="s">
        <v>416</v>
      </c>
      <c r="C468" s="78" t="s">
        <v>245</v>
      </c>
      <c r="D468" s="80" t="s">
        <v>17</v>
      </c>
      <c r="E468" s="78"/>
      <c r="F468" s="78"/>
      <c r="G468" s="79">
        <v>45531881.549999997</v>
      </c>
    </row>
    <row r="469" spans="1:7" customFormat="1" ht="15" hidden="1" customHeight="1">
      <c r="A469" s="60" t="s">
        <v>247</v>
      </c>
      <c r="B469" s="56" t="s">
        <v>416</v>
      </c>
      <c r="C469" s="57" t="s">
        <v>245</v>
      </c>
      <c r="D469" s="59" t="s">
        <v>17</v>
      </c>
      <c r="E469" s="57" t="s">
        <v>248</v>
      </c>
      <c r="F469" s="57"/>
      <c r="G469" s="58">
        <v>45531881.549999997</v>
      </c>
    </row>
    <row r="470" spans="1:7" customFormat="1" ht="15" hidden="1" customHeight="1">
      <c r="A470" s="60" t="s">
        <v>426</v>
      </c>
      <c r="B470" s="56" t="s">
        <v>416</v>
      </c>
      <c r="C470" s="57" t="s">
        <v>245</v>
      </c>
      <c r="D470" s="59" t="s">
        <v>17</v>
      </c>
      <c r="E470" s="57" t="s">
        <v>427</v>
      </c>
      <c r="F470" s="57"/>
      <c r="G470" s="58">
        <v>21256331.68</v>
      </c>
    </row>
    <row r="471" spans="1:7" customFormat="1" ht="15" hidden="1" customHeight="1">
      <c r="A471" s="60" t="s">
        <v>428</v>
      </c>
      <c r="B471" s="56" t="s">
        <v>416</v>
      </c>
      <c r="C471" s="57" t="s">
        <v>245</v>
      </c>
      <c r="D471" s="59" t="s">
        <v>17</v>
      </c>
      <c r="E471" s="57" t="s">
        <v>429</v>
      </c>
      <c r="F471" s="57"/>
      <c r="G471" s="58">
        <v>21256331.68</v>
      </c>
    </row>
    <row r="472" spans="1:7" ht="39" customHeight="1">
      <c r="A472" s="81" t="s">
        <v>430</v>
      </c>
      <c r="B472" s="77" t="s">
        <v>416</v>
      </c>
      <c r="C472" s="78" t="s">
        <v>245</v>
      </c>
      <c r="D472" s="80" t="s">
        <v>17</v>
      </c>
      <c r="E472" s="78" t="s">
        <v>431</v>
      </c>
      <c r="F472" s="78"/>
      <c r="G472" s="79">
        <v>21256331.68</v>
      </c>
    </row>
    <row r="473" spans="1:7" ht="15" customHeight="1">
      <c r="A473" s="81" t="s">
        <v>347</v>
      </c>
      <c r="B473" s="77" t="s">
        <v>416</v>
      </c>
      <c r="C473" s="78" t="s">
        <v>245</v>
      </c>
      <c r="D473" s="80" t="s">
        <v>17</v>
      </c>
      <c r="E473" s="78" t="s">
        <v>431</v>
      </c>
      <c r="F473" s="78" t="s">
        <v>348</v>
      </c>
      <c r="G473" s="79">
        <v>21256331.68</v>
      </c>
    </row>
    <row r="474" spans="1:7" ht="51.75" customHeight="1">
      <c r="A474" s="81" t="s">
        <v>349</v>
      </c>
      <c r="B474" s="77" t="s">
        <v>416</v>
      </c>
      <c r="C474" s="78" t="s">
        <v>245</v>
      </c>
      <c r="D474" s="80" t="s">
        <v>17</v>
      </c>
      <c r="E474" s="78" t="s">
        <v>431</v>
      </c>
      <c r="F474" s="78" t="s">
        <v>350</v>
      </c>
      <c r="G474" s="79">
        <v>21256331.68</v>
      </c>
    </row>
    <row r="475" spans="1:7" customFormat="1" ht="15" hidden="1" customHeight="1">
      <c r="A475" s="60" t="s">
        <v>432</v>
      </c>
      <c r="B475" s="56" t="s">
        <v>416</v>
      </c>
      <c r="C475" s="57" t="s">
        <v>245</v>
      </c>
      <c r="D475" s="59" t="s">
        <v>17</v>
      </c>
      <c r="E475" s="57" t="s">
        <v>433</v>
      </c>
      <c r="F475" s="57"/>
      <c r="G475" s="58">
        <v>24275549.870000001</v>
      </c>
    </row>
    <row r="476" spans="1:7" ht="39" customHeight="1">
      <c r="A476" s="81" t="s">
        <v>434</v>
      </c>
      <c r="B476" s="77" t="s">
        <v>416</v>
      </c>
      <c r="C476" s="78" t="s">
        <v>245</v>
      </c>
      <c r="D476" s="80" t="s">
        <v>17</v>
      </c>
      <c r="E476" s="78" t="s">
        <v>435</v>
      </c>
      <c r="F476" s="78"/>
      <c r="G476" s="79">
        <v>24275549.870000001</v>
      </c>
    </row>
    <row r="477" spans="1:7" ht="15" customHeight="1">
      <c r="A477" s="81" t="s">
        <v>347</v>
      </c>
      <c r="B477" s="77" t="s">
        <v>416</v>
      </c>
      <c r="C477" s="78" t="s">
        <v>245</v>
      </c>
      <c r="D477" s="80" t="s">
        <v>17</v>
      </c>
      <c r="E477" s="78" t="s">
        <v>435</v>
      </c>
      <c r="F477" s="78" t="s">
        <v>348</v>
      </c>
      <c r="G477" s="79">
        <v>24275549.870000001</v>
      </c>
    </row>
    <row r="478" spans="1:7" ht="51.75" customHeight="1">
      <c r="A478" s="81" t="s">
        <v>349</v>
      </c>
      <c r="B478" s="77" t="s">
        <v>416</v>
      </c>
      <c r="C478" s="78" t="s">
        <v>245</v>
      </c>
      <c r="D478" s="80" t="s">
        <v>17</v>
      </c>
      <c r="E478" s="78" t="s">
        <v>435</v>
      </c>
      <c r="F478" s="78" t="s">
        <v>350</v>
      </c>
      <c r="G478" s="79">
        <v>24275549.870000001</v>
      </c>
    </row>
    <row r="479" spans="1:7" ht="26.25" customHeight="1">
      <c r="A479" s="76" t="s">
        <v>255</v>
      </c>
      <c r="B479" s="77" t="s">
        <v>416</v>
      </c>
      <c r="C479" s="78" t="s">
        <v>245</v>
      </c>
      <c r="D479" s="80" t="s">
        <v>107</v>
      </c>
      <c r="E479" s="78"/>
      <c r="F479" s="78"/>
      <c r="G479" s="79">
        <v>30743199.23</v>
      </c>
    </row>
    <row r="480" spans="1:7" customFormat="1" ht="15" hidden="1" customHeight="1">
      <c r="A480" s="60" t="s">
        <v>247</v>
      </c>
      <c r="B480" s="56" t="s">
        <v>416</v>
      </c>
      <c r="C480" s="57" t="s">
        <v>245</v>
      </c>
      <c r="D480" s="59" t="s">
        <v>107</v>
      </c>
      <c r="E480" s="57" t="s">
        <v>248</v>
      </c>
      <c r="F480" s="57"/>
      <c r="G480" s="58">
        <v>30743199.23</v>
      </c>
    </row>
    <row r="481" spans="1:7" customFormat="1" ht="15" hidden="1" customHeight="1">
      <c r="A481" s="60" t="s">
        <v>436</v>
      </c>
      <c r="B481" s="56" t="s">
        <v>416</v>
      </c>
      <c r="C481" s="57" t="s">
        <v>245</v>
      </c>
      <c r="D481" s="59" t="s">
        <v>107</v>
      </c>
      <c r="E481" s="57" t="s">
        <v>437</v>
      </c>
      <c r="F481" s="57"/>
      <c r="G481" s="58">
        <v>30743199.23</v>
      </c>
    </row>
    <row r="482" spans="1:7" customFormat="1" ht="15" hidden="1" customHeight="1">
      <c r="A482" s="60" t="s">
        <v>436</v>
      </c>
      <c r="B482" s="56" t="s">
        <v>416</v>
      </c>
      <c r="C482" s="57" t="s">
        <v>245</v>
      </c>
      <c r="D482" s="59" t="s">
        <v>107</v>
      </c>
      <c r="E482" s="57" t="s">
        <v>437</v>
      </c>
      <c r="F482" s="57"/>
      <c r="G482" s="58">
        <v>10000</v>
      </c>
    </row>
    <row r="483" spans="1:7" ht="39" customHeight="1">
      <c r="A483" s="81" t="s">
        <v>42</v>
      </c>
      <c r="B483" s="77" t="s">
        <v>416</v>
      </c>
      <c r="C483" s="78" t="s">
        <v>245</v>
      </c>
      <c r="D483" s="80" t="s">
        <v>107</v>
      </c>
      <c r="E483" s="78" t="s">
        <v>437</v>
      </c>
      <c r="F483" s="78" t="s">
        <v>43</v>
      </c>
      <c r="G483" s="79">
        <v>10000</v>
      </c>
    </row>
    <row r="484" spans="1:7" ht="15" customHeight="1">
      <c r="A484" s="81" t="s">
        <v>46</v>
      </c>
      <c r="B484" s="77" t="s">
        <v>416</v>
      </c>
      <c r="C484" s="78" t="s">
        <v>245</v>
      </c>
      <c r="D484" s="80" t="s">
        <v>107</v>
      </c>
      <c r="E484" s="78" t="s">
        <v>437</v>
      </c>
      <c r="F484" s="78" t="s">
        <v>47</v>
      </c>
      <c r="G484" s="79">
        <v>10000</v>
      </c>
    </row>
    <row r="485" spans="1:7" ht="64.5" customHeight="1">
      <c r="A485" s="81" t="s">
        <v>438</v>
      </c>
      <c r="B485" s="77" t="s">
        <v>416</v>
      </c>
      <c r="C485" s="78" t="s">
        <v>245</v>
      </c>
      <c r="D485" s="80" t="s">
        <v>107</v>
      </c>
      <c r="E485" s="78" t="s">
        <v>439</v>
      </c>
      <c r="F485" s="78"/>
      <c r="G485" s="79">
        <v>30457425.600000001</v>
      </c>
    </row>
    <row r="486" spans="1:7" ht="26.25" customHeight="1">
      <c r="A486" s="81" t="s">
        <v>26</v>
      </c>
      <c r="B486" s="77" t="s">
        <v>416</v>
      </c>
      <c r="C486" s="78" t="s">
        <v>245</v>
      </c>
      <c r="D486" s="80" t="s">
        <v>107</v>
      </c>
      <c r="E486" s="78" t="s">
        <v>439</v>
      </c>
      <c r="F486" s="78" t="s">
        <v>27</v>
      </c>
      <c r="G486" s="79">
        <v>30457425.600000001</v>
      </c>
    </row>
    <row r="487" spans="1:7" ht="15" customHeight="1">
      <c r="A487" s="81" t="s">
        <v>28</v>
      </c>
      <c r="B487" s="77" t="s">
        <v>416</v>
      </c>
      <c r="C487" s="78" t="s">
        <v>245</v>
      </c>
      <c r="D487" s="80" t="s">
        <v>107</v>
      </c>
      <c r="E487" s="78" t="s">
        <v>439</v>
      </c>
      <c r="F487" s="78" t="s">
        <v>29</v>
      </c>
      <c r="G487" s="79">
        <v>23392800</v>
      </c>
    </row>
    <row r="488" spans="1:7" ht="39" customHeight="1">
      <c r="A488" s="81" t="s">
        <v>30</v>
      </c>
      <c r="B488" s="77" t="s">
        <v>416</v>
      </c>
      <c r="C488" s="78" t="s">
        <v>245</v>
      </c>
      <c r="D488" s="80" t="s">
        <v>107</v>
      </c>
      <c r="E488" s="78" t="s">
        <v>439</v>
      </c>
      <c r="F488" s="78" t="s">
        <v>31</v>
      </c>
      <c r="G488" s="79">
        <v>7064625.5999999996</v>
      </c>
    </row>
    <row r="489" spans="1:7" ht="51.75" customHeight="1">
      <c r="A489" s="81" t="s">
        <v>440</v>
      </c>
      <c r="B489" s="77" t="s">
        <v>416</v>
      </c>
      <c r="C489" s="78" t="s">
        <v>245</v>
      </c>
      <c r="D489" s="80" t="s">
        <v>107</v>
      </c>
      <c r="E489" s="78" t="s">
        <v>441</v>
      </c>
      <c r="F489" s="78"/>
      <c r="G489" s="79">
        <v>275773.63</v>
      </c>
    </row>
    <row r="490" spans="1:7" ht="39" customHeight="1">
      <c r="A490" s="81" t="s">
        <v>42</v>
      </c>
      <c r="B490" s="77" t="s">
        <v>416</v>
      </c>
      <c r="C490" s="78" t="s">
        <v>245</v>
      </c>
      <c r="D490" s="80" t="s">
        <v>107</v>
      </c>
      <c r="E490" s="78" t="s">
        <v>441</v>
      </c>
      <c r="F490" s="78" t="s">
        <v>43</v>
      </c>
      <c r="G490" s="79">
        <v>275773.63</v>
      </c>
    </row>
    <row r="491" spans="1:7" ht="26.25" customHeight="1">
      <c r="A491" s="81" t="s">
        <v>44</v>
      </c>
      <c r="B491" s="77" t="s">
        <v>416</v>
      </c>
      <c r="C491" s="78" t="s">
        <v>245</v>
      </c>
      <c r="D491" s="80" t="s">
        <v>107</v>
      </c>
      <c r="E491" s="78" t="s">
        <v>441</v>
      </c>
      <c r="F491" s="78" t="s">
        <v>45</v>
      </c>
      <c r="G491" s="79">
        <v>89434.08</v>
      </c>
    </row>
    <row r="492" spans="1:7" ht="15" customHeight="1">
      <c r="A492" s="81" t="s">
        <v>46</v>
      </c>
      <c r="B492" s="77" t="s">
        <v>416</v>
      </c>
      <c r="C492" s="78" t="s">
        <v>245</v>
      </c>
      <c r="D492" s="80" t="s">
        <v>107</v>
      </c>
      <c r="E492" s="78" t="s">
        <v>441</v>
      </c>
      <c r="F492" s="78" t="s">
        <v>47</v>
      </c>
      <c r="G492" s="79">
        <v>86300</v>
      </c>
    </row>
    <row r="493" spans="1:7" ht="15" customHeight="1">
      <c r="A493" s="81" t="s">
        <v>112</v>
      </c>
      <c r="B493" s="77" t="s">
        <v>416</v>
      </c>
      <c r="C493" s="78" t="s">
        <v>245</v>
      </c>
      <c r="D493" s="80" t="s">
        <v>107</v>
      </c>
      <c r="E493" s="78" t="s">
        <v>441</v>
      </c>
      <c r="F493" s="78" t="s">
        <v>113</v>
      </c>
      <c r="G493" s="79">
        <v>100039.55</v>
      </c>
    </row>
    <row r="494" spans="1:7" ht="15" customHeight="1">
      <c r="A494" s="76" t="s">
        <v>260</v>
      </c>
      <c r="B494" s="77" t="s">
        <v>416</v>
      </c>
      <c r="C494" s="78" t="s">
        <v>161</v>
      </c>
      <c r="D494" s="78"/>
      <c r="E494" s="78"/>
      <c r="F494" s="78"/>
      <c r="G494" s="79">
        <v>200000</v>
      </c>
    </row>
    <row r="495" spans="1:7" ht="15" customHeight="1">
      <c r="A495" s="76" t="s">
        <v>291</v>
      </c>
      <c r="B495" s="77" t="s">
        <v>416</v>
      </c>
      <c r="C495" s="78" t="s">
        <v>161</v>
      </c>
      <c r="D495" s="80" t="s">
        <v>58</v>
      </c>
      <c r="E495" s="78"/>
      <c r="F495" s="78"/>
      <c r="G495" s="79">
        <v>200000</v>
      </c>
    </row>
    <row r="496" spans="1:7" customFormat="1" ht="15" hidden="1" customHeight="1">
      <c r="A496" s="60" t="s">
        <v>442</v>
      </c>
      <c r="B496" s="56" t="s">
        <v>416</v>
      </c>
      <c r="C496" s="57" t="s">
        <v>161</v>
      </c>
      <c r="D496" s="59" t="s">
        <v>58</v>
      </c>
      <c r="E496" s="57" t="s">
        <v>443</v>
      </c>
      <c r="F496" s="57"/>
      <c r="G496" s="58">
        <v>200000</v>
      </c>
    </row>
    <row r="497" spans="1:7" customFormat="1" ht="15" hidden="1" customHeight="1">
      <c r="A497" s="60" t="s">
        <v>444</v>
      </c>
      <c r="B497" s="56" t="s">
        <v>416</v>
      </c>
      <c r="C497" s="57" t="s">
        <v>161</v>
      </c>
      <c r="D497" s="59" t="s">
        <v>58</v>
      </c>
      <c r="E497" s="57" t="s">
        <v>445</v>
      </c>
      <c r="F497" s="57"/>
      <c r="G497" s="58">
        <v>200000</v>
      </c>
    </row>
    <row r="498" spans="1:7" ht="26.25" customHeight="1">
      <c r="A498" s="81" t="s">
        <v>446</v>
      </c>
      <c r="B498" s="77" t="s">
        <v>416</v>
      </c>
      <c r="C498" s="78" t="s">
        <v>161</v>
      </c>
      <c r="D498" s="80" t="s">
        <v>58</v>
      </c>
      <c r="E498" s="78" t="s">
        <v>447</v>
      </c>
      <c r="F498" s="78"/>
      <c r="G498" s="79">
        <v>200000</v>
      </c>
    </row>
    <row r="499" spans="1:7" ht="26.25" customHeight="1">
      <c r="A499" s="81" t="s">
        <v>298</v>
      </c>
      <c r="B499" s="77" t="s">
        <v>416</v>
      </c>
      <c r="C499" s="78" t="s">
        <v>161</v>
      </c>
      <c r="D499" s="80" t="s">
        <v>58</v>
      </c>
      <c r="E499" s="78" t="s">
        <v>447</v>
      </c>
      <c r="F499" s="78" t="s">
        <v>299</v>
      </c>
      <c r="G499" s="79">
        <v>200000</v>
      </c>
    </row>
    <row r="500" spans="1:7" ht="39" customHeight="1">
      <c r="A500" s="72" t="s">
        <v>448</v>
      </c>
      <c r="B500" s="73" t="s">
        <v>449</v>
      </c>
      <c r="C500" s="74"/>
      <c r="D500" s="74"/>
      <c r="E500" s="74"/>
      <c r="F500" s="74"/>
      <c r="G500" s="75">
        <v>2442110.2999999998</v>
      </c>
    </row>
    <row r="501" spans="1:7" ht="15" customHeight="1">
      <c r="A501" s="76" t="s">
        <v>16</v>
      </c>
      <c r="B501" s="77" t="s">
        <v>449</v>
      </c>
      <c r="C501" s="78" t="s">
        <v>17</v>
      </c>
      <c r="D501" s="78"/>
      <c r="E501" s="78"/>
      <c r="F501" s="78"/>
      <c r="G501" s="79">
        <v>2442110.2999999998</v>
      </c>
    </row>
    <row r="502" spans="1:7" ht="39" customHeight="1">
      <c r="A502" s="76" t="s">
        <v>18</v>
      </c>
      <c r="B502" s="77" t="s">
        <v>449</v>
      </c>
      <c r="C502" s="78" t="s">
        <v>17</v>
      </c>
      <c r="D502" s="80" t="s">
        <v>19</v>
      </c>
      <c r="E502" s="78"/>
      <c r="F502" s="78"/>
      <c r="G502" s="79">
        <v>2442110.2999999998</v>
      </c>
    </row>
    <row r="503" spans="1:7" customFormat="1" ht="15" hidden="1" customHeight="1">
      <c r="A503" s="60" t="s">
        <v>450</v>
      </c>
      <c r="B503" s="56" t="s">
        <v>449</v>
      </c>
      <c r="C503" s="57" t="s">
        <v>17</v>
      </c>
      <c r="D503" s="59" t="s">
        <v>19</v>
      </c>
      <c r="E503" s="57" t="s">
        <v>451</v>
      </c>
      <c r="F503" s="57"/>
      <c r="G503" s="58">
        <v>2442110.2999999998</v>
      </c>
    </row>
    <row r="504" spans="1:7" customFormat="1" ht="15" hidden="1" customHeight="1">
      <c r="A504" s="60" t="s">
        <v>452</v>
      </c>
      <c r="B504" s="56" t="s">
        <v>449</v>
      </c>
      <c r="C504" s="57" t="s">
        <v>17</v>
      </c>
      <c r="D504" s="59" t="s">
        <v>19</v>
      </c>
      <c r="E504" s="57" t="s">
        <v>453</v>
      </c>
      <c r="F504" s="57"/>
      <c r="G504" s="58">
        <v>2442110.2999999998</v>
      </c>
    </row>
    <row r="505" spans="1:7" ht="39" customHeight="1">
      <c r="A505" s="81" t="s">
        <v>454</v>
      </c>
      <c r="B505" s="77" t="s">
        <v>449</v>
      </c>
      <c r="C505" s="78" t="s">
        <v>17</v>
      </c>
      <c r="D505" s="80" t="s">
        <v>19</v>
      </c>
      <c r="E505" s="78" t="s">
        <v>455</v>
      </c>
      <c r="F505" s="78"/>
      <c r="G505" s="79">
        <v>2271310.2999999998</v>
      </c>
    </row>
    <row r="506" spans="1:7" ht="26.25" customHeight="1">
      <c r="A506" s="81" t="s">
        <v>32</v>
      </c>
      <c r="B506" s="77" t="s">
        <v>449</v>
      </c>
      <c r="C506" s="78" t="s">
        <v>17</v>
      </c>
      <c r="D506" s="80" t="s">
        <v>19</v>
      </c>
      <c r="E506" s="78" t="s">
        <v>455</v>
      </c>
      <c r="F506" s="78" t="s">
        <v>33</v>
      </c>
      <c r="G506" s="79">
        <v>2271310.2999999998</v>
      </c>
    </row>
    <row r="507" spans="1:7" ht="26.25" customHeight="1">
      <c r="A507" s="81" t="s">
        <v>34</v>
      </c>
      <c r="B507" s="77" t="s">
        <v>449</v>
      </c>
      <c r="C507" s="78" t="s">
        <v>17</v>
      </c>
      <c r="D507" s="80" t="s">
        <v>19</v>
      </c>
      <c r="E507" s="78" t="s">
        <v>455</v>
      </c>
      <c r="F507" s="78" t="s">
        <v>35</v>
      </c>
      <c r="G507" s="79">
        <v>1698395.01</v>
      </c>
    </row>
    <row r="508" spans="1:7" ht="39" customHeight="1">
      <c r="A508" s="81" t="s">
        <v>40</v>
      </c>
      <c r="B508" s="77" t="s">
        <v>449</v>
      </c>
      <c r="C508" s="78" t="s">
        <v>17</v>
      </c>
      <c r="D508" s="80" t="s">
        <v>19</v>
      </c>
      <c r="E508" s="78" t="s">
        <v>455</v>
      </c>
      <c r="F508" s="78" t="s">
        <v>41</v>
      </c>
      <c r="G508" s="79">
        <v>60000</v>
      </c>
    </row>
    <row r="509" spans="1:7" ht="51.75" customHeight="1">
      <c r="A509" s="81" t="s">
        <v>36</v>
      </c>
      <c r="B509" s="77" t="s">
        <v>449</v>
      </c>
      <c r="C509" s="78" t="s">
        <v>17</v>
      </c>
      <c r="D509" s="80" t="s">
        <v>19</v>
      </c>
      <c r="E509" s="78" t="s">
        <v>455</v>
      </c>
      <c r="F509" s="78" t="s">
        <v>37</v>
      </c>
      <c r="G509" s="79">
        <v>512915.29</v>
      </c>
    </row>
    <row r="510" spans="1:7" ht="39" customHeight="1">
      <c r="A510" s="81" t="s">
        <v>456</v>
      </c>
      <c r="B510" s="77" t="s">
        <v>449</v>
      </c>
      <c r="C510" s="78" t="s">
        <v>17</v>
      </c>
      <c r="D510" s="80" t="s">
        <v>19</v>
      </c>
      <c r="E510" s="78" t="s">
        <v>457</v>
      </c>
      <c r="F510" s="78"/>
      <c r="G510" s="79">
        <v>170800</v>
      </c>
    </row>
    <row r="511" spans="1:7" ht="39" customHeight="1">
      <c r="A511" s="81" t="s">
        <v>42</v>
      </c>
      <c r="B511" s="77" t="s">
        <v>449</v>
      </c>
      <c r="C511" s="78" t="s">
        <v>17</v>
      </c>
      <c r="D511" s="80" t="s">
        <v>19</v>
      </c>
      <c r="E511" s="78" t="s">
        <v>457</v>
      </c>
      <c r="F511" s="78" t="s">
        <v>43</v>
      </c>
      <c r="G511" s="79">
        <v>170800</v>
      </c>
    </row>
    <row r="512" spans="1:7" ht="26.25" customHeight="1">
      <c r="A512" s="81" t="s">
        <v>44</v>
      </c>
      <c r="B512" s="77" t="s">
        <v>449</v>
      </c>
      <c r="C512" s="78" t="s">
        <v>17</v>
      </c>
      <c r="D512" s="80" t="s">
        <v>19</v>
      </c>
      <c r="E512" s="78" t="s">
        <v>457</v>
      </c>
      <c r="F512" s="78" t="s">
        <v>45</v>
      </c>
      <c r="G512" s="79">
        <v>160800</v>
      </c>
    </row>
    <row r="513" spans="1:7" ht="15" customHeight="1">
      <c r="A513" s="81" t="s">
        <v>46</v>
      </c>
      <c r="B513" s="77" t="s">
        <v>449</v>
      </c>
      <c r="C513" s="78" t="s">
        <v>17</v>
      </c>
      <c r="D513" s="80" t="s">
        <v>19</v>
      </c>
      <c r="E513" s="78" t="s">
        <v>457</v>
      </c>
      <c r="F513" s="78" t="s">
        <v>47</v>
      </c>
      <c r="G513" s="79">
        <v>10000</v>
      </c>
    </row>
  </sheetData>
  <autoFilter ref="A8:H514">
    <filterColumn colId="0">
      <filters blank="1">
        <filter val="Администрация Чаа-Хольского кожууна Республики Тыва"/>
        <filter val="Аппарат Территориальной Избирательной комиссии Чаа-Хольского кожууна Республики Тыва"/>
        <filter val="Аппарат Хурала представителей Чаа-Хольского кожууна Республики Тыва"/>
        <filter val="Бесплатное питание учащихся"/>
        <filter val="Благоустройство"/>
        <filter val="Взносы по обязательному социальному страхованию на выплаты денежного содержания и иные выплаты работникам государственных (муниципальных) органов"/>
        <filter val="Взносы по обязательному социальному страхованию на выплаты по оплате труда работников и иные выплаты работникам учреждений"/>
        <filter val="ВСЕГО РАСХОДОВ"/>
        <filter val="Гражданская оборона"/>
        <filter val="Депутаты Хурала представителей Чаа-Хольского кожууна Республики Тыва"/>
        <filter val="Дополнительное образование детей"/>
        <filter val="Дорожное хозяйство (дорожные фонды)"/>
        <filter val="Дотации"/>
        <filter val="Дотации на выравнивание бюджетной обеспеченности"/>
        <filter val="Дотации на выравнивание бюджетной обеспеченности сельским поселениям"/>
        <filter val="Дотации на выравнивание бюджетной обеспеченности субъектов Российской Федерации и муниципальных образований"/>
        <filter val="Дошкольное образование"/>
        <filter val="Другие вопросы в области культуры, кинематографии"/>
        <filter val="Другие вопросы в области национальной экономики"/>
        <filter val="Другие вопросы в области образования"/>
        <filter val="Другие вопросы в области социальной политики"/>
        <filter val="Другие общегосударственные вопросы"/>
        <filter val="ЖИЛИЩНО-КОММУНАЛЬНОЕ ХОЗЯЙСТВО"/>
        <filter val="Закупка товаров, работ и услуг в сфере информационно-коммуникационных технологий"/>
        <filter val="Закупка товаров, работ и услуг для обеспечения государственных (муниципальных) нужд"/>
        <filter val="Закупка энергетических ресурсов"/>
        <filter val="Защита населения и территории от чрезвычайных ситуаций природного и техногенного характера, пожарная безопасность"/>
        <filter val="Иные выплаты персоналу государственных (муниципальных) органов, за исключением фонда оплаты труда"/>
        <filter val="Иные закупки товаров, работ и услуг для обеспечения государственных (муниципальных) нужд"/>
        <filter val="Иные межбюджетные трансферты"/>
        <filter val="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"/>
        <filter val="Иные межбюджетные трансферты на организацию бесплатного питания отдельным категориям учащихся государственных и муниципальных образовательных учреждениях Республики Тыва"/>
        <filter val="Коммунальное хозяйство"/>
        <filter val="Контрольно-счетная палата муниципального района &quot;Чаа-Хольский кожуун Республики Тыва"/>
        <filter val="Культура"/>
        <filter val="КУЛЬТУРА, КИНЕМАТОГРАФИЯ"/>
        <filter val="Льготы педагогическим работникам по жилищно-коммунальным услугам"/>
        <filter val="Льготы сельским специалистам культуры по жилищно-коммунальным услугам"/>
        <filter val="Межбюджетные трансферты"/>
        <filter val="Межбюджетные трансферты бюджетам сельских поселений на оплату коммунальных услуг"/>
        <filter val="Межбюджетные трансферты бюджетам сельских поселений, расположенных в труднодоступных населенных пунктах"/>
        <filter val="МЕЖБЮДЖЕТНЫЕ ТРАНСФЕРТЫ ОБЩЕГО ХАРАКТЕРА БЮДЖЕТАМ БЮДЖЕТНОЙ СИСТЕМЫ РОССИЙСКОЙ ФЕДЕРАЦИИ"/>
        <filter val="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"/>
        <filter val="Мероприятия по предупреждению и ликвидации последствий чрезвычайных ситуаций и стихийных бедствий"/>
        <filter val="Мобилизационная и вневойсковая подготовка"/>
        <filter val="Молодежная политика"/>
        <filter val="НАЦИОНАЛЬНАЯ БЕЗОПАСНОСТЬ И ПРАВООХРАНИТЕЛЬНАЯ ДЕЯТЕЛЬНОСТЬ"/>
        <filter val="НАЦИОНАЛЬНАЯ ОБОРОНА"/>
        <filter val="НАЦИОНАЛЬНАЯ ЭКОНОМИКА"/>
        <filter val="Обеспечение деятельности финансовых, налоговых и таможенных органов и органов финансового (финансово-бюджетного) надзора"/>
        <filter val="Обеспечение проведения выборов и референдумов"/>
        <filter val="Обеспечение функционирования Аппарата Администрации Чаа-Хольского кожууна Республики Тыва"/>
        <filter val="ОБРАЗОВАНИЕ"/>
        <filter val="ОБЩЕГОСУДАРСТВЕННЫЕ ВОПРОСЫ"/>
        <filter val="Общее образование"/>
        <filter val="Осуществление государственных полномочий по созданию, организации и обеспечению деятельности административных комиссий"/>
        <filter val="Осуществление государственных полномочий по созданию, организации и обеспечению деятельности комиссий по делам несовершеннолетних"/>
        <filter val="Осуществление первичного воинского учета на территориях, где отсутствуют военные комиссариаты"/>
        <filter val="Осуществление переданных органам местного самоуправления полномочий в области организации предоставления гражданам субсидий на оплату жилых помещений и коммунальных услуг"/>
        <filter val="Осуществление переданных органам местного самоуправления полномочий в области социальной поддержки ветеранов труда и труженников тыла"/>
        <filter val="Осуществление переданных органам местного самоуправления полномочий по предоставлению гражданам субсидий на оплату жилых помещений и коммунальных услуг"/>
        <filter val="Охрана объектов растительного и животного мира и среды их обитания"/>
        <filter val="ОХРАНА ОКРУЖАЮЩЕЙ СРЕДЫ"/>
        <filter val="Охрана семьи и детства"/>
        <filter val="Пособия, компенсации и иные социальные выплаты гражданам, кроме публичных нормативных обязательств"/>
        <filter val="Председатель Администрации Чаа-Хольского кожууна Республики Тыва"/>
        <filter val="Председатель Контрольно-счетной палаты Чаа-Хольского кожууна Республики Тыва и его инспектор"/>
        <filter val="Председатель Хурала представителей Чаа-Хольского кожууна Республики Тыва"/>
        <filter val="Прочая закупка товаров, работ и услуг"/>
        <filter val="Прочие межбюджетные трансферты общего характера"/>
        <filter val="Расходы на выплаты персоналу в рамках мероприятий подпрограммы &quot;Обеспечение деятельности централизованной бухгалтерии управления образования администрации Чаа-Хольского кожууна&quot;"/>
        <filter val="Расходы на выплаты персоналу в рамках подпрограммы &quot;Повышение эффективности управления финансами системы культуры в бюджетных учреждениях Чаа-Хольского кожууна Республики Тыва на 2018-2020 годы&quot;"/>
        <filter val="Расходы на выплаты персоналу государственных (муниципальных) органов"/>
        <filter val="Расходы на выплаты персоналу казенных учреждений"/>
        <filter val="Расходы на выплаты по оплате труда начальника управления культуры и искусства администрации Чаа-Хольского кожууна"/>
        <filter val="Расходы на выплаты по оплате труда начальника управления образования администрации Чаа-Хольского кожууна"/>
        <filter val="Расходы на выплаты по оплате труда работников Аппарата Администрации Чаа-Хольского кожууна Республики Тыва"/>
        <filter val="Расходы на выплаты по оплате труда работников сельскохозяйственного отдела администрации Чаа-Хольского кожууна"/>
        <filter val="Расходы на выплаты по оплате труда работников финансового органа Чаа-Хольского кожууна"/>
        <filter val="Расходы на обеспечение функций контрольно-счетной палаты муниципального района &quot;Чаа-Хольский кожуун Республики Тыва&quot;"/>
        <filter val="Расходы на обеспечение функций управления труда и социального развития администрации Чаа-Хольского кожууна"/>
        <filter val="Расходы на обеспечение функций финансового органа Чаа-Хольского кожууна"/>
        <filter val="Реализация мероприятий по благоустройству с.Чаа-Холь"/>
        <filter val="Реализация мероприятий подпрограммы &quot;Комплексное развитие и модернизация систем коммунальной инфраструктуры Чаа-Хольского кожууна&quot;"/>
        <filter val="Реализация мероприятий подпрограммы &quot;О дополнительных мерах по борьбе с туберкулезом в Чаа-Хольском кожууне&quot;"/>
        <filter val="Реализация мероприятий подпрограммы &quot;Обеспечение деятельности централизованной бухгалтерии управления образования администрации Чаа-Хольского кожууна&quot;"/>
        <filter val="Реализация мероприятий подпрограммы &quot;Обеспечение первичных мер пожарной безопасности в учреждения культуры и искусства в Чаа-Хольском кожууне на 2018-2020 годы&quot;"/>
        <filter val="Реализация мероприятий подпрограммы &quot;Повышение эффективности управления финансами системы культуры в бюджетных учреждениях Чаа-Хольского кожууна Республики Тыва на 2018-2020 годы&quot;"/>
        <filter val="Реализация мероприятий подпрограммы &quot;Развитие библиотечного дела в Чаа-Хольском кожууне на 2018-2020 годы&quot;"/>
        <filter val="Реализация мероприятий подпрограммы &quot;Развитие искусства и поддержка юных дарований Чаа-Хольского кожууна&quot;"/>
        <filter val="Реализация мероприятий подпрограммы &quot;Развитие культурно-досуговой деятельности Чаа-Хольского кожууна на 2018-2020 годы&quot;"/>
        <filter val="Реализация мероприятий подпрограммы &quot;Развитие туризма в Чаа-Хольском кожууне на 2018-2020 годы&quot;"/>
        <filter val="Реализация мероприятий подпрограммы &quot;Снабжение населения Чаа-Хольского кожууна чистой водопроводной водой&quot;"/>
        <filter val="Реализация мероприятий программы &quot;Обеспечение деятельности органов местного самоуправления на 2019-2022 годы&quot;"/>
        <filter val="Реализация мероприятий программы &quot;Обеспечение жильем молодых семей в Чаа-Хольском кожууне Республики Тыва на 2016-2020 годы&quot;"/>
        <filter val="Реализация мероприятий программы &quot;Поддержка и развитие малого и среднего предпринимательства в Чаа-Хольском кожууне на 2017-2020 годы&quot;"/>
        <filter val="Реализация меропрриятий программы &quot;Развитие земельно-имущественных отношений на территории муниципального района &quot;Чаа-Хольский кожуун Республики Тыва&quot; на 2019-2021 годы&quot;"/>
        <filter val="Реализация мерпориятий подпрограммы &quot;Безопасность образовательных организаций&quot;"/>
        <filter val="Реализация мерпориятий подпрограммы &quot;Развитие дошкольного образования&quot; за счет местного бюджета"/>
        <filter val="Реализация мерпориятий подпрограммы &quot;Развитие дошкольного образования&quot; за счет субвенции"/>
        <filter val="Реализация мерпориятий подпрограммы &quot;Развитие дошкольного образования&quot; учебные расходы"/>
        <filter val="Реализация мерпориятий подпрограммы &quot;Развитие общего образования&quot; за счет местного бюджета"/>
        <filter val="Реализация мерпориятий подпрограммы &quot;Развитие общего образования&quot; за счет субвенции"/>
        <filter val="Реализация мерпориятий подпрограммы &quot;Развитие общего образования&quot; учебные расходы"/>
        <filter val="Реализация мерпориятий подпрограммы &quot;Развитие системы оценки качества образования и информационной прозрачности системы образования&quot;"/>
        <filter val="Реализация подпрограммы &quot;Отдых и оздоровление детей&quot;"/>
        <filter val="Резервные средства"/>
        <filter val="Резервные фонды"/>
        <filter val="Резервный фонд Чаа-Хольского кожууна Республики Тыва"/>
        <filter val="Сельское хозяйство и рыболовство"/>
        <filter val="Сельскохозяйственный отдел Чаа-Хольского района"/>
        <filter val="СОЦИАЛЬНАЯ ПОЛИТИКА"/>
        <filter val="Социальное обеспечение и иные выплаты населению"/>
        <filter val="Социальное обеспечение населения"/>
        <filter val="Социальные выплаты гражданам, кроме публичных нормативных социальных выплат"/>
        <filter val="Специальные расходы"/>
        <filter val="Субвенции"/>
        <filter val="Субвенции местным бюджетам на содержание специалистов, осуществляющих переданные полномочия Республики Тыва по опеке и попечительству"/>
        <filter val="Субвенции на выплаты денежных средств на содержание детей в семьях опекунов (попечителей), в приемных семьях и вознаграждения, причитающегося приемным родителям"/>
        <filter val="Субвенции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"/>
        <filter val="Субвенции на оплату жилищно-коммунальных услуг отдельным категориям граждан"/>
        <filter val="Субвенции на реализацию ЗРТ &quot;О погребении и похоронном деле в Республике Тыва&quot;"/>
        <filter val="Субсидии бюджетным учреждениям"/>
        <filter val="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"/>
        <filter val="Субсидии гражданам на приобретение жилья"/>
        <filter val="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"/>
        <filter val="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"/>
        <filter val="Субсидии на возмещение убытков, связанных с применением государственных регулируемых цен на электрическую энергию, тепловую энергию и водоснабжение, вырабатываемыми муниципальными организациями коммунального комплекса, понесенных в процессе выработки"/>
        <filter val="Субсидии на реализацию программ формирования современной городской среды"/>
        <filter val="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"/>
        <filter val="Судебная система"/>
        <filter val="Уплата иных платежей"/>
        <filter val="Уплата налога на имущество организаций и земельного налога"/>
        <filter val="Уплата налогов, сборов и иных платежей"/>
        <filter val="Уплата прочих налогов, сборов"/>
        <filter val="Управление культуры и искусства администрации муниципального района &quot;Чаа-Хольский кожуун Республики Тыва&quot;"/>
        <filter val="Управление образования администрации Чаа-Хольского кожууна Республики Тыва"/>
        <filter val="Управление труда и социального развития Чаа-Хольского кожууна"/>
        <filter val="Финансовое управление администрации Чаа-Хольского кожууна"/>
        <filter val="Фонд оплаты труда государственных (муниципальных) органов"/>
        <filter val="Фонд оплаты труда учреждений"/>
        <filter val="Функционирование высшего должностного лица субъекта Российской Федерации и муниципального образования"/>
        <filter val="Функционирование законодательных (представительных) органов государственной власти и представительных органов муниципальных образований"/>
        <filter val="Функционирование Правительства Российской Федерации, высших исполнительных органов субъектов Российской Федерации, местных администраций"/>
        <filter val="Хурал представителей Чаа-Хольского кожууна Республики Тыва"/>
      </filters>
    </filterColumn>
  </autoFilter>
  <mergeCells count="3">
    <mergeCell ref="A4:G4"/>
    <mergeCell ref="A5:G5"/>
    <mergeCell ref="A6:G6"/>
  </mergeCells>
  <pageMargins left="0.196850393700787" right="0.196850393700787" top="0.196850393700787" bottom="0.59055118110236204" header="0" footer="0.196850393700787"/>
  <pageSetup paperSize="9" scale="89" fitToHeight="0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4"/>
  <sheetViews>
    <sheetView workbookViewId="0">
      <selection activeCell="I14" sqref="I14"/>
    </sheetView>
  </sheetViews>
  <sheetFormatPr defaultColWidth="9" defaultRowHeight="11.25"/>
  <cols>
    <col min="1" max="1" width="71.42578125" style="1" customWidth="1"/>
    <col min="2" max="2" width="13.140625" style="1" customWidth="1"/>
    <col min="3" max="3" width="5.7109375" style="1" customWidth="1"/>
    <col min="4" max="4" width="6.28515625" style="1" customWidth="1"/>
    <col min="5" max="5" width="6.7109375" style="1" customWidth="1"/>
    <col min="6" max="6" width="13" style="1" customWidth="1"/>
    <col min="7" max="8" width="8.85546875" style="1"/>
    <col min="9" max="9" width="10.5703125" style="1"/>
    <col min="10" max="254" width="8.85546875" style="1"/>
    <col min="255" max="255" width="71.42578125" style="1" customWidth="1"/>
    <col min="256" max="256" width="23" style="1" customWidth="1"/>
    <col min="257" max="258" width="13.5703125" style="1" customWidth="1"/>
    <col min="259" max="259" width="10" style="1" customWidth="1"/>
    <col min="260" max="510" width="8.85546875" style="1"/>
    <col min="511" max="511" width="71.42578125" style="1" customWidth="1"/>
    <col min="512" max="512" width="23" style="1" customWidth="1"/>
    <col min="513" max="514" width="13.5703125" style="1" customWidth="1"/>
    <col min="515" max="515" width="10" style="1" customWidth="1"/>
    <col min="516" max="766" width="8.85546875" style="1"/>
    <col min="767" max="767" width="71.42578125" style="1" customWidth="1"/>
    <col min="768" max="768" width="23" style="1" customWidth="1"/>
    <col min="769" max="770" width="13.5703125" style="1" customWidth="1"/>
    <col min="771" max="771" width="10" style="1" customWidth="1"/>
    <col min="772" max="1022" width="8.85546875" style="1"/>
    <col min="1023" max="1023" width="71.42578125" style="1" customWidth="1"/>
    <col min="1024" max="1024" width="23" style="1" customWidth="1"/>
    <col min="1025" max="1026" width="13.5703125" style="1" customWidth="1"/>
    <col min="1027" max="1027" width="10" style="1" customWidth="1"/>
    <col min="1028" max="1278" width="8.85546875" style="1"/>
    <col min="1279" max="1279" width="71.42578125" style="1" customWidth="1"/>
    <col min="1280" max="1280" width="23" style="1" customWidth="1"/>
    <col min="1281" max="1282" width="13.5703125" style="1" customWidth="1"/>
    <col min="1283" max="1283" width="10" style="1" customWidth="1"/>
    <col min="1284" max="1534" width="8.85546875" style="1"/>
    <col min="1535" max="1535" width="71.42578125" style="1" customWidth="1"/>
    <col min="1536" max="1536" width="23" style="1" customWidth="1"/>
    <col min="1537" max="1538" width="13.5703125" style="1" customWidth="1"/>
    <col min="1539" max="1539" width="10" style="1" customWidth="1"/>
    <col min="1540" max="1790" width="8.85546875" style="1"/>
    <col min="1791" max="1791" width="71.42578125" style="1" customWidth="1"/>
    <col min="1792" max="1792" width="23" style="1" customWidth="1"/>
    <col min="1793" max="1794" width="13.5703125" style="1" customWidth="1"/>
    <col min="1795" max="1795" width="10" style="1" customWidth="1"/>
    <col min="1796" max="2046" width="8.85546875" style="1"/>
    <col min="2047" max="2047" width="71.42578125" style="1" customWidth="1"/>
    <col min="2048" max="2048" width="23" style="1" customWidth="1"/>
    <col min="2049" max="2050" width="13.5703125" style="1" customWidth="1"/>
    <col min="2051" max="2051" width="10" style="1" customWidth="1"/>
    <col min="2052" max="2302" width="8.85546875" style="1"/>
    <col min="2303" max="2303" width="71.42578125" style="1" customWidth="1"/>
    <col min="2304" max="2304" width="23" style="1" customWidth="1"/>
    <col min="2305" max="2306" width="13.5703125" style="1" customWidth="1"/>
    <col min="2307" max="2307" width="10" style="1" customWidth="1"/>
    <col min="2308" max="2558" width="8.85546875" style="1"/>
    <col min="2559" max="2559" width="71.42578125" style="1" customWidth="1"/>
    <col min="2560" max="2560" width="23" style="1" customWidth="1"/>
    <col min="2561" max="2562" width="13.5703125" style="1" customWidth="1"/>
    <col min="2563" max="2563" width="10" style="1" customWidth="1"/>
    <col min="2564" max="2814" width="8.85546875" style="1"/>
    <col min="2815" max="2815" width="71.42578125" style="1" customWidth="1"/>
    <col min="2816" max="2816" width="23" style="1" customWidth="1"/>
    <col min="2817" max="2818" width="13.5703125" style="1" customWidth="1"/>
    <col min="2819" max="2819" width="10" style="1" customWidth="1"/>
    <col min="2820" max="3070" width="8.85546875" style="1"/>
    <col min="3071" max="3071" width="71.42578125" style="1" customWidth="1"/>
    <col min="3072" max="3072" width="23" style="1" customWidth="1"/>
    <col min="3073" max="3074" width="13.5703125" style="1" customWidth="1"/>
    <col min="3075" max="3075" width="10" style="1" customWidth="1"/>
    <col min="3076" max="3326" width="8.85546875" style="1"/>
    <col min="3327" max="3327" width="71.42578125" style="1" customWidth="1"/>
    <col min="3328" max="3328" width="23" style="1" customWidth="1"/>
    <col min="3329" max="3330" width="13.5703125" style="1" customWidth="1"/>
    <col min="3331" max="3331" width="10" style="1" customWidth="1"/>
    <col min="3332" max="3582" width="8.85546875" style="1"/>
    <col min="3583" max="3583" width="71.42578125" style="1" customWidth="1"/>
    <col min="3584" max="3584" width="23" style="1" customWidth="1"/>
    <col min="3585" max="3586" width="13.5703125" style="1" customWidth="1"/>
    <col min="3587" max="3587" width="10" style="1" customWidth="1"/>
    <col min="3588" max="3838" width="8.85546875" style="1"/>
    <col min="3839" max="3839" width="71.42578125" style="1" customWidth="1"/>
    <col min="3840" max="3840" width="23" style="1" customWidth="1"/>
    <col min="3841" max="3842" width="13.5703125" style="1" customWidth="1"/>
    <col min="3843" max="3843" width="10" style="1" customWidth="1"/>
    <col min="3844" max="4094" width="8.85546875" style="1"/>
    <col min="4095" max="4095" width="71.42578125" style="1" customWidth="1"/>
    <col min="4096" max="4096" width="23" style="1" customWidth="1"/>
    <col min="4097" max="4098" width="13.5703125" style="1" customWidth="1"/>
    <col min="4099" max="4099" width="10" style="1" customWidth="1"/>
    <col min="4100" max="4350" width="8.85546875" style="1"/>
    <col min="4351" max="4351" width="71.42578125" style="1" customWidth="1"/>
    <col min="4352" max="4352" width="23" style="1" customWidth="1"/>
    <col min="4353" max="4354" width="13.5703125" style="1" customWidth="1"/>
    <col min="4355" max="4355" width="10" style="1" customWidth="1"/>
    <col min="4356" max="4606" width="8.85546875" style="1"/>
    <col min="4607" max="4607" width="71.42578125" style="1" customWidth="1"/>
    <col min="4608" max="4608" width="23" style="1" customWidth="1"/>
    <col min="4609" max="4610" width="13.5703125" style="1" customWidth="1"/>
    <col min="4611" max="4611" width="10" style="1" customWidth="1"/>
    <col min="4612" max="4862" width="8.85546875" style="1"/>
    <col min="4863" max="4863" width="71.42578125" style="1" customWidth="1"/>
    <col min="4864" max="4864" width="23" style="1" customWidth="1"/>
    <col min="4865" max="4866" width="13.5703125" style="1" customWidth="1"/>
    <col min="4867" max="4867" width="10" style="1" customWidth="1"/>
    <col min="4868" max="5118" width="8.85546875" style="1"/>
    <col min="5119" max="5119" width="71.42578125" style="1" customWidth="1"/>
    <col min="5120" max="5120" width="23" style="1" customWidth="1"/>
    <col min="5121" max="5122" width="13.5703125" style="1" customWidth="1"/>
    <col min="5123" max="5123" width="10" style="1" customWidth="1"/>
    <col min="5124" max="5374" width="8.85546875" style="1"/>
    <col min="5375" max="5375" width="71.42578125" style="1" customWidth="1"/>
    <col min="5376" max="5376" width="23" style="1" customWidth="1"/>
    <col min="5377" max="5378" width="13.5703125" style="1" customWidth="1"/>
    <col min="5379" max="5379" width="10" style="1" customWidth="1"/>
    <col min="5380" max="5630" width="8.85546875" style="1"/>
    <col min="5631" max="5631" width="71.42578125" style="1" customWidth="1"/>
    <col min="5632" max="5632" width="23" style="1" customWidth="1"/>
    <col min="5633" max="5634" width="13.5703125" style="1" customWidth="1"/>
    <col min="5635" max="5635" width="10" style="1" customWidth="1"/>
    <col min="5636" max="5886" width="8.85546875" style="1"/>
    <col min="5887" max="5887" width="71.42578125" style="1" customWidth="1"/>
    <col min="5888" max="5888" width="23" style="1" customWidth="1"/>
    <col min="5889" max="5890" width="13.5703125" style="1" customWidth="1"/>
    <col min="5891" max="5891" width="10" style="1" customWidth="1"/>
    <col min="5892" max="6142" width="8.85546875" style="1"/>
    <col min="6143" max="6143" width="71.42578125" style="1" customWidth="1"/>
    <col min="6144" max="6144" width="23" style="1" customWidth="1"/>
    <col min="6145" max="6146" width="13.5703125" style="1" customWidth="1"/>
    <col min="6147" max="6147" width="10" style="1" customWidth="1"/>
    <col min="6148" max="6398" width="8.85546875" style="1"/>
    <col min="6399" max="6399" width="71.42578125" style="1" customWidth="1"/>
    <col min="6400" max="6400" width="23" style="1" customWidth="1"/>
    <col min="6401" max="6402" width="13.5703125" style="1" customWidth="1"/>
    <col min="6403" max="6403" width="10" style="1" customWidth="1"/>
    <col min="6404" max="6654" width="8.85546875" style="1"/>
    <col min="6655" max="6655" width="71.42578125" style="1" customWidth="1"/>
    <col min="6656" max="6656" width="23" style="1" customWidth="1"/>
    <col min="6657" max="6658" width="13.5703125" style="1" customWidth="1"/>
    <col min="6659" max="6659" width="10" style="1" customWidth="1"/>
    <col min="6660" max="6910" width="8.85546875" style="1"/>
    <col min="6911" max="6911" width="71.42578125" style="1" customWidth="1"/>
    <col min="6912" max="6912" width="23" style="1" customWidth="1"/>
    <col min="6913" max="6914" width="13.5703125" style="1" customWidth="1"/>
    <col min="6915" max="6915" width="10" style="1" customWidth="1"/>
    <col min="6916" max="7166" width="8.85546875" style="1"/>
    <col min="7167" max="7167" width="71.42578125" style="1" customWidth="1"/>
    <col min="7168" max="7168" width="23" style="1" customWidth="1"/>
    <col min="7169" max="7170" width="13.5703125" style="1" customWidth="1"/>
    <col min="7171" max="7171" width="10" style="1" customWidth="1"/>
    <col min="7172" max="7422" width="8.85546875" style="1"/>
    <col min="7423" max="7423" width="71.42578125" style="1" customWidth="1"/>
    <col min="7424" max="7424" width="23" style="1" customWidth="1"/>
    <col min="7425" max="7426" width="13.5703125" style="1" customWidth="1"/>
    <col min="7427" max="7427" width="10" style="1" customWidth="1"/>
    <col min="7428" max="7678" width="8.85546875" style="1"/>
    <col min="7679" max="7679" width="71.42578125" style="1" customWidth="1"/>
    <col min="7680" max="7680" width="23" style="1" customWidth="1"/>
    <col min="7681" max="7682" width="13.5703125" style="1" customWidth="1"/>
    <col min="7683" max="7683" width="10" style="1" customWidth="1"/>
    <col min="7684" max="7934" width="8.85546875" style="1"/>
    <col min="7935" max="7935" width="71.42578125" style="1" customWidth="1"/>
    <col min="7936" max="7936" width="23" style="1" customWidth="1"/>
    <col min="7937" max="7938" width="13.5703125" style="1" customWidth="1"/>
    <col min="7939" max="7939" width="10" style="1" customWidth="1"/>
    <col min="7940" max="8190" width="8.85546875" style="1"/>
    <col min="8191" max="8191" width="71.42578125" style="1" customWidth="1"/>
    <col min="8192" max="8192" width="23" style="1" customWidth="1"/>
    <col min="8193" max="8194" width="13.5703125" style="1" customWidth="1"/>
    <col min="8195" max="8195" width="10" style="1" customWidth="1"/>
    <col min="8196" max="8446" width="8.85546875" style="1"/>
    <col min="8447" max="8447" width="71.42578125" style="1" customWidth="1"/>
    <col min="8448" max="8448" width="23" style="1" customWidth="1"/>
    <col min="8449" max="8450" width="13.5703125" style="1" customWidth="1"/>
    <col min="8451" max="8451" width="10" style="1" customWidth="1"/>
    <col min="8452" max="8702" width="8.85546875" style="1"/>
    <col min="8703" max="8703" width="71.42578125" style="1" customWidth="1"/>
    <col min="8704" max="8704" width="23" style="1" customWidth="1"/>
    <col min="8705" max="8706" width="13.5703125" style="1" customWidth="1"/>
    <col min="8707" max="8707" width="10" style="1" customWidth="1"/>
    <col min="8708" max="8958" width="8.85546875" style="1"/>
    <col min="8959" max="8959" width="71.42578125" style="1" customWidth="1"/>
    <col min="8960" max="8960" width="23" style="1" customWidth="1"/>
    <col min="8961" max="8962" width="13.5703125" style="1" customWidth="1"/>
    <col min="8963" max="8963" width="10" style="1" customWidth="1"/>
    <col min="8964" max="9214" width="8.85546875" style="1"/>
    <col min="9215" max="9215" width="71.42578125" style="1" customWidth="1"/>
    <col min="9216" max="9216" width="23" style="1" customWidth="1"/>
    <col min="9217" max="9218" width="13.5703125" style="1" customWidth="1"/>
    <col min="9219" max="9219" width="10" style="1" customWidth="1"/>
    <col min="9220" max="9470" width="8.85546875" style="1"/>
    <col min="9471" max="9471" width="71.42578125" style="1" customWidth="1"/>
    <col min="9472" max="9472" width="23" style="1" customWidth="1"/>
    <col min="9473" max="9474" width="13.5703125" style="1" customWidth="1"/>
    <col min="9475" max="9475" width="10" style="1" customWidth="1"/>
    <col min="9476" max="9726" width="8.85546875" style="1"/>
    <col min="9727" max="9727" width="71.42578125" style="1" customWidth="1"/>
    <col min="9728" max="9728" width="23" style="1" customWidth="1"/>
    <col min="9729" max="9730" width="13.5703125" style="1" customWidth="1"/>
    <col min="9731" max="9731" width="10" style="1" customWidth="1"/>
    <col min="9732" max="9982" width="8.85546875" style="1"/>
    <col min="9983" max="9983" width="71.42578125" style="1" customWidth="1"/>
    <col min="9984" max="9984" width="23" style="1" customWidth="1"/>
    <col min="9985" max="9986" width="13.5703125" style="1" customWidth="1"/>
    <col min="9987" max="9987" width="10" style="1" customWidth="1"/>
    <col min="9988" max="10238" width="8.85546875" style="1"/>
    <col min="10239" max="10239" width="71.42578125" style="1" customWidth="1"/>
    <col min="10240" max="10240" width="23" style="1" customWidth="1"/>
    <col min="10241" max="10242" width="13.5703125" style="1" customWidth="1"/>
    <col min="10243" max="10243" width="10" style="1" customWidth="1"/>
    <col min="10244" max="10494" width="8.85546875" style="1"/>
    <col min="10495" max="10495" width="71.42578125" style="1" customWidth="1"/>
    <col min="10496" max="10496" width="23" style="1" customWidth="1"/>
    <col min="10497" max="10498" width="13.5703125" style="1" customWidth="1"/>
    <col min="10499" max="10499" width="10" style="1" customWidth="1"/>
    <col min="10500" max="10750" width="8.85546875" style="1"/>
    <col min="10751" max="10751" width="71.42578125" style="1" customWidth="1"/>
    <col min="10752" max="10752" width="23" style="1" customWidth="1"/>
    <col min="10753" max="10754" width="13.5703125" style="1" customWidth="1"/>
    <col min="10755" max="10755" width="10" style="1" customWidth="1"/>
    <col min="10756" max="11006" width="8.85546875" style="1"/>
    <col min="11007" max="11007" width="71.42578125" style="1" customWidth="1"/>
    <col min="11008" max="11008" width="23" style="1" customWidth="1"/>
    <col min="11009" max="11010" width="13.5703125" style="1" customWidth="1"/>
    <col min="11011" max="11011" width="10" style="1" customWidth="1"/>
    <col min="11012" max="11262" width="8.85546875" style="1"/>
    <col min="11263" max="11263" width="71.42578125" style="1" customWidth="1"/>
    <col min="11264" max="11264" width="23" style="1" customWidth="1"/>
    <col min="11265" max="11266" width="13.5703125" style="1" customWidth="1"/>
    <col min="11267" max="11267" width="10" style="1" customWidth="1"/>
    <col min="11268" max="11518" width="8.85546875" style="1"/>
    <col min="11519" max="11519" width="71.42578125" style="1" customWidth="1"/>
    <col min="11520" max="11520" width="23" style="1" customWidth="1"/>
    <col min="11521" max="11522" width="13.5703125" style="1" customWidth="1"/>
    <col min="11523" max="11523" width="10" style="1" customWidth="1"/>
    <col min="11524" max="11774" width="8.85546875" style="1"/>
    <col min="11775" max="11775" width="71.42578125" style="1" customWidth="1"/>
    <col min="11776" max="11776" width="23" style="1" customWidth="1"/>
    <col min="11777" max="11778" width="13.5703125" style="1" customWidth="1"/>
    <col min="11779" max="11779" width="10" style="1" customWidth="1"/>
    <col min="11780" max="12030" width="8.85546875" style="1"/>
    <col min="12031" max="12031" width="71.42578125" style="1" customWidth="1"/>
    <col min="12032" max="12032" width="23" style="1" customWidth="1"/>
    <col min="12033" max="12034" width="13.5703125" style="1" customWidth="1"/>
    <col min="12035" max="12035" width="10" style="1" customWidth="1"/>
    <col min="12036" max="12286" width="8.85546875" style="1"/>
    <col min="12287" max="12287" width="71.42578125" style="1" customWidth="1"/>
    <col min="12288" max="12288" width="23" style="1" customWidth="1"/>
    <col min="12289" max="12290" width="13.5703125" style="1" customWidth="1"/>
    <col min="12291" max="12291" width="10" style="1" customWidth="1"/>
    <col min="12292" max="12542" width="8.85546875" style="1"/>
    <col min="12543" max="12543" width="71.42578125" style="1" customWidth="1"/>
    <col min="12544" max="12544" width="23" style="1" customWidth="1"/>
    <col min="12545" max="12546" width="13.5703125" style="1" customWidth="1"/>
    <col min="12547" max="12547" width="10" style="1" customWidth="1"/>
    <col min="12548" max="12798" width="8.85546875" style="1"/>
    <col min="12799" max="12799" width="71.42578125" style="1" customWidth="1"/>
    <col min="12800" max="12800" width="23" style="1" customWidth="1"/>
    <col min="12801" max="12802" width="13.5703125" style="1" customWidth="1"/>
    <col min="12803" max="12803" width="10" style="1" customWidth="1"/>
    <col min="12804" max="13054" width="8.85546875" style="1"/>
    <col min="13055" max="13055" width="71.42578125" style="1" customWidth="1"/>
    <col min="13056" max="13056" width="23" style="1" customWidth="1"/>
    <col min="13057" max="13058" width="13.5703125" style="1" customWidth="1"/>
    <col min="13059" max="13059" width="10" style="1" customWidth="1"/>
    <col min="13060" max="13310" width="8.85546875" style="1"/>
    <col min="13311" max="13311" width="71.42578125" style="1" customWidth="1"/>
    <col min="13312" max="13312" width="23" style="1" customWidth="1"/>
    <col min="13313" max="13314" width="13.5703125" style="1" customWidth="1"/>
    <col min="13315" max="13315" width="10" style="1" customWidth="1"/>
    <col min="13316" max="13566" width="8.85546875" style="1"/>
    <col min="13567" max="13567" width="71.42578125" style="1" customWidth="1"/>
    <col min="13568" max="13568" width="23" style="1" customWidth="1"/>
    <col min="13569" max="13570" width="13.5703125" style="1" customWidth="1"/>
    <col min="13571" max="13571" width="10" style="1" customWidth="1"/>
    <col min="13572" max="13822" width="8.85546875" style="1"/>
    <col min="13823" max="13823" width="71.42578125" style="1" customWidth="1"/>
    <col min="13824" max="13824" width="23" style="1" customWidth="1"/>
    <col min="13825" max="13826" width="13.5703125" style="1" customWidth="1"/>
    <col min="13827" max="13827" width="10" style="1" customWidth="1"/>
    <col min="13828" max="14078" width="8.85546875" style="1"/>
    <col min="14079" max="14079" width="71.42578125" style="1" customWidth="1"/>
    <col min="14080" max="14080" width="23" style="1" customWidth="1"/>
    <col min="14081" max="14082" width="13.5703125" style="1" customWidth="1"/>
    <col min="14083" max="14083" width="10" style="1" customWidth="1"/>
    <col min="14084" max="14334" width="8.85546875" style="1"/>
    <col min="14335" max="14335" width="71.42578125" style="1" customWidth="1"/>
    <col min="14336" max="14336" width="23" style="1" customWidth="1"/>
    <col min="14337" max="14338" width="13.5703125" style="1" customWidth="1"/>
    <col min="14339" max="14339" width="10" style="1" customWidth="1"/>
    <col min="14340" max="14590" width="8.85546875" style="1"/>
    <col min="14591" max="14591" width="71.42578125" style="1" customWidth="1"/>
    <col min="14592" max="14592" width="23" style="1" customWidth="1"/>
    <col min="14593" max="14594" width="13.5703125" style="1" customWidth="1"/>
    <col min="14595" max="14595" width="10" style="1" customWidth="1"/>
    <col min="14596" max="14846" width="8.85546875" style="1"/>
    <col min="14847" max="14847" width="71.42578125" style="1" customWidth="1"/>
    <col min="14848" max="14848" width="23" style="1" customWidth="1"/>
    <col min="14849" max="14850" width="13.5703125" style="1" customWidth="1"/>
    <col min="14851" max="14851" width="10" style="1" customWidth="1"/>
    <col min="14852" max="15102" width="8.85546875" style="1"/>
    <col min="15103" max="15103" width="71.42578125" style="1" customWidth="1"/>
    <col min="15104" max="15104" width="23" style="1" customWidth="1"/>
    <col min="15105" max="15106" width="13.5703125" style="1" customWidth="1"/>
    <col min="15107" max="15107" width="10" style="1" customWidth="1"/>
    <col min="15108" max="15358" width="8.85546875" style="1"/>
    <col min="15359" max="15359" width="71.42578125" style="1" customWidth="1"/>
    <col min="15360" max="15360" width="23" style="1" customWidth="1"/>
    <col min="15361" max="15362" width="13.5703125" style="1" customWidth="1"/>
    <col min="15363" max="15363" width="10" style="1" customWidth="1"/>
    <col min="15364" max="15614" width="8.85546875" style="1"/>
    <col min="15615" max="15615" width="71.42578125" style="1" customWidth="1"/>
    <col min="15616" max="15616" width="23" style="1" customWidth="1"/>
    <col min="15617" max="15618" width="13.5703125" style="1" customWidth="1"/>
    <col min="15619" max="15619" width="10" style="1" customWidth="1"/>
    <col min="15620" max="15870" width="8.85546875" style="1"/>
    <col min="15871" max="15871" width="71.42578125" style="1" customWidth="1"/>
    <col min="15872" max="15872" width="23" style="1" customWidth="1"/>
    <col min="15873" max="15874" width="13.5703125" style="1" customWidth="1"/>
    <col min="15875" max="15875" width="10" style="1" customWidth="1"/>
    <col min="15876" max="16126" width="8.85546875" style="1"/>
    <col min="16127" max="16127" width="71.42578125" style="1" customWidth="1"/>
    <col min="16128" max="16128" width="23" style="1" customWidth="1"/>
    <col min="16129" max="16130" width="13.5703125" style="1" customWidth="1"/>
    <col min="16131" max="16131" width="10" style="1" customWidth="1"/>
    <col min="16132" max="16382" width="8.85546875" style="1"/>
    <col min="16383" max="16384" width="9" style="1"/>
  </cols>
  <sheetData>
    <row r="1" spans="1:9" ht="12.75">
      <c r="A1" s="7"/>
      <c r="B1" s="7"/>
      <c r="C1" s="8"/>
      <c r="F1" s="9" t="s">
        <v>459</v>
      </c>
    </row>
    <row r="2" spans="1:9" ht="12.75">
      <c r="A2" s="7"/>
      <c r="B2" s="7"/>
      <c r="C2" s="8"/>
      <c r="F2" s="9" t="s">
        <v>1</v>
      </c>
    </row>
    <row r="3" spans="1:9" ht="12.75">
      <c r="A3" s="7"/>
      <c r="B3" s="7"/>
      <c r="C3" s="8"/>
      <c r="F3" s="9" t="s">
        <v>2</v>
      </c>
    </row>
    <row r="4" spans="1:9" ht="12.75">
      <c r="A4" s="7"/>
      <c r="B4" s="7"/>
      <c r="C4" s="8"/>
      <c r="F4" s="9" t="s">
        <v>3</v>
      </c>
    </row>
    <row r="5" spans="1:9">
      <c r="A5" s="7"/>
      <c r="B5" s="7"/>
      <c r="C5" s="8"/>
    </row>
    <row r="6" spans="1:9" ht="12">
      <c r="A6" s="65" t="s">
        <v>460</v>
      </c>
      <c r="B6" s="65"/>
      <c r="C6" s="65"/>
      <c r="D6" s="65"/>
      <c r="E6" s="65"/>
      <c r="F6" s="65"/>
    </row>
    <row r="7" spans="1:9" ht="36.950000000000003" customHeight="1">
      <c r="A7" s="65" t="s">
        <v>461</v>
      </c>
      <c r="B7" s="65"/>
      <c r="C7" s="65"/>
      <c r="D7" s="65"/>
      <c r="E7" s="65"/>
      <c r="F7" s="65"/>
    </row>
    <row r="8" spans="1:9">
      <c r="A8" s="10"/>
      <c r="B8" s="7"/>
      <c r="C8" s="7"/>
      <c r="D8" s="7"/>
      <c r="F8" s="11" t="s">
        <v>462</v>
      </c>
    </row>
    <row r="9" spans="1:9" ht="39.6" customHeight="1">
      <c r="A9" s="12" t="s">
        <v>7</v>
      </c>
      <c r="B9" s="13" t="s">
        <v>11</v>
      </c>
      <c r="C9" s="13" t="s">
        <v>12</v>
      </c>
      <c r="D9" s="13" t="s">
        <v>463</v>
      </c>
      <c r="E9" s="13" t="s">
        <v>464</v>
      </c>
      <c r="F9" s="14" t="s">
        <v>465</v>
      </c>
    </row>
    <row r="10" spans="1:9">
      <c r="A10" s="15" t="s">
        <v>466</v>
      </c>
      <c r="B10" s="16"/>
      <c r="C10" s="17"/>
      <c r="D10" s="17"/>
      <c r="E10" s="17"/>
      <c r="F10" s="18">
        <f>F11+F32+F35+F37+F39+F42+F47+F53+F73+F76+F78+F125+F128+F131+F134+F140+F144+F149+F151+F153+F155+F157+F159+F161+F163+F168+F170+F172</f>
        <v>505796</v>
      </c>
    </row>
    <row r="11" spans="1:9" s="2" customFormat="1" ht="30.75" customHeight="1">
      <c r="A11" s="19" t="s">
        <v>467</v>
      </c>
      <c r="B11" s="20" t="s">
        <v>468</v>
      </c>
      <c r="C11" s="20" t="s">
        <v>469</v>
      </c>
      <c r="D11" s="20"/>
      <c r="E11" s="20"/>
      <c r="F11" s="21">
        <f>F13+F15+F17+F19+F21+F25+F31+F23+F27+F29</f>
        <v>16241</v>
      </c>
      <c r="I11" s="28"/>
    </row>
    <row r="12" spans="1:9" s="3" customFormat="1">
      <c r="A12" s="15" t="s">
        <v>296</v>
      </c>
      <c r="B12" s="22" t="s">
        <v>470</v>
      </c>
      <c r="C12" s="22" t="s">
        <v>469</v>
      </c>
      <c r="D12" s="22" t="s">
        <v>161</v>
      </c>
      <c r="E12" s="22" t="s">
        <v>58</v>
      </c>
      <c r="F12" s="18">
        <f t="shared" ref="F12:F16" si="0">F13</f>
        <v>1800</v>
      </c>
    </row>
    <row r="13" spans="1:9" s="3" customFormat="1">
      <c r="A13" s="15" t="s">
        <v>298</v>
      </c>
      <c r="B13" s="22" t="s">
        <v>470</v>
      </c>
      <c r="C13" s="22" t="s">
        <v>299</v>
      </c>
      <c r="D13" s="22" t="s">
        <v>161</v>
      </c>
      <c r="E13" s="22" t="s">
        <v>58</v>
      </c>
      <c r="F13" s="18">
        <v>1800</v>
      </c>
    </row>
    <row r="14" spans="1:9" s="3" customFormat="1" ht="67.5">
      <c r="A14" s="15" t="s">
        <v>471</v>
      </c>
      <c r="B14" s="22" t="s">
        <v>472</v>
      </c>
      <c r="C14" s="22" t="s">
        <v>469</v>
      </c>
      <c r="D14" s="22" t="s">
        <v>161</v>
      </c>
      <c r="E14" s="22" t="s">
        <v>58</v>
      </c>
      <c r="F14" s="18">
        <f t="shared" si="0"/>
        <v>2485</v>
      </c>
    </row>
    <row r="15" spans="1:9" s="3" customFormat="1">
      <c r="A15" s="15" t="s">
        <v>298</v>
      </c>
      <c r="B15" s="22" t="s">
        <v>472</v>
      </c>
      <c r="C15" s="22" t="s">
        <v>299</v>
      </c>
      <c r="D15" s="22" t="s">
        <v>161</v>
      </c>
      <c r="E15" s="22" t="s">
        <v>58</v>
      </c>
      <c r="F15" s="18">
        <v>2485</v>
      </c>
    </row>
    <row r="16" spans="1:9" s="3" customFormat="1" ht="67.5" hidden="1">
      <c r="A16" s="15" t="s">
        <v>473</v>
      </c>
      <c r="B16" s="22" t="s">
        <v>474</v>
      </c>
      <c r="C16" s="22" t="s">
        <v>469</v>
      </c>
      <c r="D16" s="22" t="s">
        <v>161</v>
      </c>
      <c r="E16" s="22" t="s">
        <v>58</v>
      </c>
      <c r="F16" s="18">
        <f t="shared" si="0"/>
        <v>0</v>
      </c>
    </row>
    <row r="17" spans="1:6" s="3" customFormat="1" hidden="1">
      <c r="A17" s="15" t="s">
        <v>298</v>
      </c>
      <c r="B17" s="22" t="s">
        <v>474</v>
      </c>
      <c r="C17" s="22" t="s">
        <v>299</v>
      </c>
      <c r="D17" s="22" t="s">
        <v>161</v>
      </c>
      <c r="E17" s="22" t="s">
        <v>58</v>
      </c>
      <c r="F17" s="18">
        <v>0</v>
      </c>
    </row>
    <row r="18" spans="1:6" s="3" customFormat="1" ht="67.5">
      <c r="A18" s="15" t="s">
        <v>475</v>
      </c>
      <c r="B18" s="22" t="s">
        <v>476</v>
      </c>
      <c r="C18" s="22" t="s">
        <v>469</v>
      </c>
      <c r="D18" s="22" t="s">
        <v>161</v>
      </c>
      <c r="E18" s="22" t="s">
        <v>58</v>
      </c>
      <c r="F18" s="18">
        <f>F19</f>
        <v>197</v>
      </c>
    </row>
    <row r="19" spans="1:6" s="3" customFormat="1">
      <c r="A19" s="15" t="s">
        <v>298</v>
      </c>
      <c r="B19" s="22" t="s">
        <v>476</v>
      </c>
      <c r="C19" s="22" t="s">
        <v>299</v>
      </c>
      <c r="D19" s="22" t="s">
        <v>161</v>
      </c>
      <c r="E19" s="22" t="s">
        <v>58</v>
      </c>
      <c r="F19" s="18">
        <v>197</v>
      </c>
    </row>
    <row r="20" spans="1:6" s="3" customFormat="1" ht="22.5">
      <c r="A20" s="15" t="s">
        <v>477</v>
      </c>
      <c r="B20" s="22" t="s">
        <v>478</v>
      </c>
      <c r="C20" s="22" t="s">
        <v>469</v>
      </c>
      <c r="D20" s="22" t="s">
        <v>161</v>
      </c>
      <c r="E20" s="22" t="s">
        <v>58</v>
      </c>
      <c r="F20" s="18">
        <f>F21</f>
        <v>176</v>
      </c>
    </row>
    <row r="21" spans="1:6" s="3" customFormat="1">
      <c r="A21" s="15" t="s">
        <v>298</v>
      </c>
      <c r="B21" s="22" t="s">
        <v>478</v>
      </c>
      <c r="C21" s="22" t="s">
        <v>299</v>
      </c>
      <c r="D21" s="22" t="s">
        <v>161</v>
      </c>
      <c r="E21" s="22" t="s">
        <v>58</v>
      </c>
      <c r="F21" s="18">
        <v>176</v>
      </c>
    </row>
    <row r="22" spans="1:6" s="3" customFormat="1" ht="45">
      <c r="A22" s="23" t="s">
        <v>479</v>
      </c>
      <c r="B22" s="24" t="s">
        <v>480</v>
      </c>
      <c r="C22" s="22"/>
      <c r="D22" s="22">
        <v>10</v>
      </c>
      <c r="E22" s="61" t="s">
        <v>107</v>
      </c>
      <c r="F22" s="18">
        <f>F23</f>
        <v>1156</v>
      </c>
    </row>
    <row r="23" spans="1:6" s="3" customFormat="1">
      <c r="A23" s="23" t="s">
        <v>298</v>
      </c>
      <c r="B23" s="24" t="s">
        <v>480</v>
      </c>
      <c r="C23" s="22">
        <v>300</v>
      </c>
      <c r="D23" s="22">
        <v>10</v>
      </c>
      <c r="E23" s="61" t="s">
        <v>107</v>
      </c>
      <c r="F23" s="18">
        <v>1156</v>
      </c>
    </row>
    <row r="24" spans="1:6" s="3" customFormat="1" ht="45">
      <c r="A24" s="23" t="s">
        <v>481</v>
      </c>
      <c r="B24" s="24" t="s">
        <v>482</v>
      </c>
      <c r="C24" s="22" t="s">
        <v>469</v>
      </c>
      <c r="D24" s="22" t="s">
        <v>161</v>
      </c>
      <c r="E24" s="22" t="s">
        <v>107</v>
      </c>
      <c r="F24" s="18">
        <f>F25</f>
        <v>1346</v>
      </c>
    </row>
    <row r="25" spans="1:6" s="3" customFormat="1" ht="33.75">
      <c r="A25" s="23" t="s">
        <v>349</v>
      </c>
      <c r="B25" s="24" t="s">
        <v>482</v>
      </c>
      <c r="C25" s="22" t="s">
        <v>299</v>
      </c>
      <c r="D25" s="22" t="s">
        <v>161</v>
      </c>
      <c r="E25" s="22" t="s">
        <v>107</v>
      </c>
      <c r="F25" s="18">
        <v>1346</v>
      </c>
    </row>
    <row r="26" spans="1:6" s="3" customFormat="1" ht="45">
      <c r="A26" s="23" t="s">
        <v>479</v>
      </c>
      <c r="B26" s="24" t="s">
        <v>480</v>
      </c>
      <c r="C26" s="22"/>
      <c r="D26" s="22">
        <v>10</v>
      </c>
      <c r="E26" s="25" t="s">
        <v>107</v>
      </c>
      <c r="F26" s="18">
        <f>F27</f>
        <v>1156</v>
      </c>
    </row>
    <row r="27" spans="1:6" s="3" customFormat="1">
      <c r="A27" s="23" t="s">
        <v>298</v>
      </c>
      <c r="B27" s="24" t="s">
        <v>480</v>
      </c>
      <c r="C27" s="22">
        <v>300</v>
      </c>
      <c r="D27" s="22">
        <v>10</v>
      </c>
      <c r="E27" s="62" t="s">
        <v>107</v>
      </c>
      <c r="F27" s="18">
        <v>1156</v>
      </c>
    </row>
    <row r="28" spans="1:6" s="3" customFormat="1" ht="22.5">
      <c r="A28" s="23" t="s">
        <v>272</v>
      </c>
      <c r="B28" s="24" t="s">
        <v>273</v>
      </c>
      <c r="C28" s="22"/>
      <c r="D28" s="22">
        <v>10</v>
      </c>
      <c r="E28" s="25" t="s">
        <v>107</v>
      </c>
      <c r="F28" s="18">
        <f>F29</f>
        <v>7120</v>
      </c>
    </row>
    <row r="29" spans="1:6" s="3" customFormat="1">
      <c r="A29" s="23" t="s">
        <v>268</v>
      </c>
      <c r="B29" s="24" t="s">
        <v>273</v>
      </c>
      <c r="C29" s="22">
        <v>300</v>
      </c>
      <c r="D29" s="22">
        <v>10</v>
      </c>
      <c r="E29" s="62" t="s">
        <v>107</v>
      </c>
      <c r="F29" s="18">
        <v>7120</v>
      </c>
    </row>
    <row r="30" spans="1:6" s="3" customFormat="1" ht="56.25">
      <c r="A30" s="23" t="s">
        <v>483</v>
      </c>
      <c r="B30" s="24" t="s">
        <v>484</v>
      </c>
      <c r="C30" s="22"/>
      <c r="D30" s="22">
        <v>10</v>
      </c>
      <c r="E30" s="25" t="s">
        <v>107</v>
      </c>
      <c r="F30" s="18">
        <f t="shared" ref="F30:F33" si="1">F31</f>
        <v>805</v>
      </c>
    </row>
    <row r="31" spans="1:6" s="3" customFormat="1">
      <c r="A31" s="23" t="s">
        <v>298</v>
      </c>
      <c r="B31" s="24" t="s">
        <v>484</v>
      </c>
      <c r="C31" s="22">
        <v>300</v>
      </c>
      <c r="D31" s="22">
        <v>10</v>
      </c>
      <c r="E31" s="62" t="s">
        <v>107</v>
      </c>
      <c r="F31" s="18">
        <v>805</v>
      </c>
    </row>
    <row r="32" spans="1:6" s="2" customFormat="1" ht="21">
      <c r="A32" s="19" t="s">
        <v>485</v>
      </c>
      <c r="B32" s="20" t="s">
        <v>486</v>
      </c>
      <c r="C32" s="20" t="s">
        <v>469</v>
      </c>
      <c r="D32" s="20" t="s">
        <v>136</v>
      </c>
      <c r="E32" s="20" t="s">
        <v>56</v>
      </c>
      <c r="F32" s="21">
        <f t="shared" si="1"/>
        <v>0</v>
      </c>
    </row>
    <row r="33" spans="1:6" s="3" customFormat="1" ht="22.5">
      <c r="A33" s="15" t="s">
        <v>487</v>
      </c>
      <c r="B33" s="22" t="s">
        <v>488</v>
      </c>
      <c r="C33" s="22" t="s">
        <v>469</v>
      </c>
      <c r="D33" s="22" t="s">
        <v>136</v>
      </c>
      <c r="E33" s="22" t="s">
        <v>56</v>
      </c>
      <c r="F33" s="18">
        <f t="shared" si="1"/>
        <v>0</v>
      </c>
    </row>
    <row r="34" spans="1:6" s="3" customFormat="1">
      <c r="A34" s="15" t="s">
        <v>89</v>
      </c>
      <c r="B34" s="22" t="s">
        <v>488</v>
      </c>
      <c r="C34" s="22" t="s">
        <v>489</v>
      </c>
      <c r="D34" s="22" t="s">
        <v>136</v>
      </c>
      <c r="E34" s="22" t="s">
        <v>56</v>
      </c>
      <c r="F34" s="18">
        <v>0</v>
      </c>
    </row>
    <row r="35" spans="1:6" s="3" customFormat="1" ht="42">
      <c r="A35" s="19" t="s">
        <v>490</v>
      </c>
      <c r="B35" s="20" t="s">
        <v>491</v>
      </c>
      <c r="C35" s="20" t="s">
        <v>469</v>
      </c>
      <c r="D35" s="20" t="s">
        <v>58</v>
      </c>
      <c r="E35" s="20" t="s">
        <v>161</v>
      </c>
      <c r="F35" s="21">
        <f t="shared" ref="F35:F40" si="2">F36</f>
        <v>230</v>
      </c>
    </row>
    <row r="36" spans="1:6" s="3" customFormat="1">
      <c r="A36" s="15" t="s">
        <v>89</v>
      </c>
      <c r="B36" s="22" t="s">
        <v>491</v>
      </c>
      <c r="C36" s="22" t="s">
        <v>489</v>
      </c>
      <c r="D36" s="22" t="s">
        <v>58</v>
      </c>
      <c r="E36" s="22" t="s">
        <v>161</v>
      </c>
      <c r="F36" s="18">
        <v>230</v>
      </c>
    </row>
    <row r="37" spans="1:6" s="3" customFormat="1" ht="52.5">
      <c r="A37" s="19" t="s">
        <v>492</v>
      </c>
      <c r="B37" s="20" t="s">
        <v>493</v>
      </c>
      <c r="C37" s="20"/>
      <c r="D37" s="20" t="s">
        <v>58</v>
      </c>
      <c r="E37" s="20" t="s">
        <v>161</v>
      </c>
      <c r="F37" s="21">
        <f t="shared" si="2"/>
        <v>0</v>
      </c>
    </row>
    <row r="38" spans="1:6" s="3" customFormat="1">
      <c r="A38" s="26" t="s">
        <v>89</v>
      </c>
      <c r="B38" s="27" t="s">
        <v>493</v>
      </c>
      <c r="C38" s="22">
        <v>200</v>
      </c>
      <c r="D38" s="22" t="s">
        <v>58</v>
      </c>
      <c r="E38" s="22" t="s">
        <v>161</v>
      </c>
      <c r="F38" s="18">
        <v>0</v>
      </c>
    </row>
    <row r="39" spans="1:6" s="2" customFormat="1" ht="21">
      <c r="A39" s="19" t="s">
        <v>494</v>
      </c>
      <c r="B39" s="20" t="s">
        <v>495</v>
      </c>
      <c r="C39" s="20" t="s">
        <v>469</v>
      </c>
      <c r="D39" s="20"/>
      <c r="E39" s="20"/>
      <c r="F39" s="21">
        <f t="shared" si="2"/>
        <v>1567</v>
      </c>
    </row>
    <row r="40" spans="1:6" s="3" customFormat="1">
      <c r="A40" s="15" t="s">
        <v>496</v>
      </c>
      <c r="B40" s="22" t="s">
        <v>497</v>
      </c>
      <c r="C40" s="22" t="s">
        <v>469</v>
      </c>
      <c r="D40" s="22" t="s">
        <v>107</v>
      </c>
      <c r="E40" s="22" t="s">
        <v>155</v>
      </c>
      <c r="F40" s="18">
        <f t="shared" si="2"/>
        <v>1567</v>
      </c>
    </row>
    <row r="41" spans="1:6" s="3" customFormat="1">
      <c r="A41" s="15" t="s">
        <v>89</v>
      </c>
      <c r="B41" s="22" t="s">
        <v>497</v>
      </c>
      <c r="C41" s="22" t="s">
        <v>489</v>
      </c>
      <c r="D41" s="22" t="s">
        <v>107</v>
      </c>
      <c r="E41" s="22" t="s">
        <v>155</v>
      </c>
      <c r="F41" s="18">
        <v>1567</v>
      </c>
    </row>
    <row r="42" spans="1:6" s="2" customFormat="1" ht="31.5">
      <c r="A42" s="19" t="s">
        <v>498</v>
      </c>
      <c r="B42" s="20" t="s">
        <v>499</v>
      </c>
      <c r="C42" s="20" t="s">
        <v>469</v>
      </c>
      <c r="D42" s="20"/>
      <c r="E42" s="20"/>
      <c r="F42" s="21">
        <f>F43+F45+F44</f>
        <v>7463</v>
      </c>
    </row>
    <row r="43" spans="1:6" s="3" customFormat="1">
      <c r="A43" s="15" t="s">
        <v>89</v>
      </c>
      <c r="B43" s="61" t="s">
        <v>500</v>
      </c>
      <c r="C43" s="22" t="s">
        <v>489</v>
      </c>
      <c r="D43" s="22" t="s">
        <v>121</v>
      </c>
      <c r="E43" s="22" t="s">
        <v>56</v>
      </c>
      <c r="F43" s="18">
        <v>300</v>
      </c>
    </row>
    <row r="44" spans="1:6" s="3" customFormat="1">
      <c r="A44" s="15" t="s">
        <v>89</v>
      </c>
      <c r="B44" s="61" t="s">
        <v>501</v>
      </c>
      <c r="C44" s="22">
        <v>200</v>
      </c>
      <c r="D44" s="22">
        <v>5</v>
      </c>
      <c r="E44" s="22">
        <v>2</v>
      </c>
      <c r="F44" s="18">
        <v>250</v>
      </c>
    </row>
    <row r="45" spans="1:6" s="3" customFormat="1" ht="33.75">
      <c r="A45" s="15" t="s">
        <v>502</v>
      </c>
      <c r="B45" s="22">
        <v>1930475010</v>
      </c>
      <c r="C45" s="22"/>
      <c r="D45" s="25" t="s">
        <v>121</v>
      </c>
      <c r="E45" s="25" t="s">
        <v>56</v>
      </c>
      <c r="F45" s="18">
        <f t="shared" ref="F45:F49" si="3">F46</f>
        <v>6913</v>
      </c>
    </row>
    <row r="46" spans="1:6" s="3" customFormat="1">
      <c r="A46" s="15" t="s">
        <v>503</v>
      </c>
      <c r="B46" s="22">
        <v>1930475010</v>
      </c>
      <c r="C46" s="22">
        <v>800</v>
      </c>
      <c r="D46" s="25" t="s">
        <v>121</v>
      </c>
      <c r="E46" s="25" t="s">
        <v>56</v>
      </c>
      <c r="F46" s="18">
        <v>6913</v>
      </c>
    </row>
    <row r="47" spans="1:6" s="2" customFormat="1" ht="31.5">
      <c r="A47" s="19" t="s">
        <v>504</v>
      </c>
      <c r="B47" s="20" t="s">
        <v>505</v>
      </c>
      <c r="C47" s="20" t="s">
        <v>469</v>
      </c>
      <c r="D47" s="20"/>
      <c r="E47" s="20"/>
      <c r="F47" s="21">
        <f>F51+F48</f>
        <v>498</v>
      </c>
    </row>
    <row r="48" spans="1:6" s="2" customFormat="1">
      <c r="A48" s="15" t="s">
        <v>506</v>
      </c>
      <c r="B48" s="22" t="s">
        <v>507</v>
      </c>
      <c r="C48" s="22" t="s">
        <v>469</v>
      </c>
      <c r="D48" s="22" t="s">
        <v>126</v>
      </c>
      <c r="E48" s="22" t="s">
        <v>17</v>
      </c>
      <c r="F48" s="18">
        <f t="shared" si="3"/>
        <v>348</v>
      </c>
    </row>
    <row r="49" spans="1:6" s="2" customFormat="1" ht="22.5">
      <c r="A49" s="15" t="s">
        <v>508</v>
      </c>
      <c r="B49" s="22" t="s">
        <v>507</v>
      </c>
      <c r="C49" s="22" t="s">
        <v>469</v>
      </c>
      <c r="D49" s="22" t="s">
        <v>126</v>
      </c>
      <c r="E49" s="22" t="s">
        <v>17</v>
      </c>
      <c r="F49" s="18">
        <f t="shared" si="3"/>
        <v>348</v>
      </c>
    </row>
    <row r="50" spans="1:6" s="2" customFormat="1" ht="22.5">
      <c r="A50" s="15" t="s">
        <v>509</v>
      </c>
      <c r="B50" s="22" t="s">
        <v>507</v>
      </c>
      <c r="C50" s="22" t="s">
        <v>510</v>
      </c>
      <c r="D50" s="22" t="s">
        <v>126</v>
      </c>
      <c r="E50" s="22" t="s">
        <v>17</v>
      </c>
      <c r="F50" s="18">
        <v>348</v>
      </c>
    </row>
    <row r="51" spans="1:6" s="3" customFormat="1" ht="33.75">
      <c r="A51" s="15" t="s">
        <v>511</v>
      </c>
      <c r="B51" s="22" t="s">
        <v>512</v>
      </c>
      <c r="C51" s="22" t="s">
        <v>469</v>
      </c>
      <c r="D51" s="22" t="s">
        <v>107</v>
      </c>
      <c r="E51" s="22" t="s">
        <v>173</v>
      </c>
      <c r="F51" s="18">
        <f t="shared" ref="F51:F55" si="4">F52</f>
        <v>150</v>
      </c>
    </row>
    <row r="52" spans="1:6" s="3" customFormat="1">
      <c r="A52" s="15" t="s">
        <v>89</v>
      </c>
      <c r="B52" s="22" t="s">
        <v>512</v>
      </c>
      <c r="C52" s="22" t="s">
        <v>489</v>
      </c>
      <c r="D52" s="22" t="s">
        <v>107</v>
      </c>
      <c r="E52" s="22" t="s">
        <v>173</v>
      </c>
      <c r="F52" s="18">
        <v>150</v>
      </c>
    </row>
    <row r="53" spans="1:6" s="4" customFormat="1" ht="21">
      <c r="A53" s="19" t="s">
        <v>513</v>
      </c>
      <c r="B53" s="20" t="s">
        <v>514</v>
      </c>
      <c r="C53" s="20" t="s">
        <v>469</v>
      </c>
      <c r="D53" s="20"/>
      <c r="E53" s="20"/>
      <c r="F53" s="21">
        <f>F54+F57+F60+F65+F68</f>
        <v>99317</v>
      </c>
    </row>
    <row r="54" spans="1:6" s="5" customFormat="1" ht="22.5">
      <c r="A54" s="15" t="s">
        <v>515</v>
      </c>
      <c r="B54" s="27" t="s">
        <v>516</v>
      </c>
      <c r="C54" s="22" t="s">
        <v>469</v>
      </c>
      <c r="D54" s="22" t="s">
        <v>245</v>
      </c>
      <c r="E54" s="22" t="s">
        <v>17</v>
      </c>
      <c r="F54" s="18">
        <f t="shared" si="4"/>
        <v>21256</v>
      </c>
    </row>
    <row r="55" spans="1:6" s="5" customFormat="1">
      <c r="A55" s="15" t="s">
        <v>517</v>
      </c>
      <c r="B55" s="27" t="s">
        <v>518</v>
      </c>
      <c r="C55" s="22" t="s">
        <v>469</v>
      </c>
      <c r="D55" s="22" t="s">
        <v>245</v>
      </c>
      <c r="E55" s="22" t="s">
        <v>17</v>
      </c>
      <c r="F55" s="18">
        <f t="shared" si="4"/>
        <v>21256</v>
      </c>
    </row>
    <row r="56" spans="1:6" s="5" customFormat="1" ht="22.5">
      <c r="A56" s="15" t="s">
        <v>509</v>
      </c>
      <c r="B56" s="27" t="s">
        <v>518</v>
      </c>
      <c r="C56" s="22" t="s">
        <v>510</v>
      </c>
      <c r="D56" s="22" t="s">
        <v>245</v>
      </c>
      <c r="E56" s="22" t="s">
        <v>17</v>
      </c>
      <c r="F56" s="18">
        <v>21256</v>
      </c>
    </row>
    <row r="57" spans="1:6" s="5" customFormat="1">
      <c r="A57" s="15" t="s">
        <v>519</v>
      </c>
      <c r="B57" s="27" t="s">
        <v>520</v>
      </c>
      <c r="C57" s="22" t="s">
        <v>469</v>
      </c>
      <c r="D57" s="22" t="s">
        <v>245</v>
      </c>
      <c r="E57" s="22" t="s">
        <v>17</v>
      </c>
      <c r="F57" s="18">
        <f t="shared" ref="F57:F61" si="5">F58</f>
        <v>24276</v>
      </c>
    </row>
    <row r="58" spans="1:6" s="5" customFormat="1">
      <c r="A58" s="15" t="s">
        <v>517</v>
      </c>
      <c r="B58" s="27" t="s">
        <v>521</v>
      </c>
      <c r="C58" s="22" t="s">
        <v>469</v>
      </c>
      <c r="D58" s="22" t="s">
        <v>245</v>
      </c>
      <c r="E58" s="22" t="s">
        <v>17</v>
      </c>
      <c r="F58" s="18">
        <f t="shared" si="5"/>
        <v>24276</v>
      </c>
    </row>
    <row r="59" spans="1:6" s="5" customFormat="1" ht="22.5">
      <c r="A59" s="15" t="s">
        <v>509</v>
      </c>
      <c r="B59" s="27" t="s">
        <v>521</v>
      </c>
      <c r="C59" s="22" t="s">
        <v>510</v>
      </c>
      <c r="D59" s="22" t="s">
        <v>245</v>
      </c>
      <c r="E59" s="22" t="s">
        <v>17</v>
      </c>
      <c r="F59" s="18">
        <v>24276</v>
      </c>
    </row>
    <row r="60" spans="1:6" s="5" customFormat="1" ht="22.5">
      <c r="A60" s="15" t="s">
        <v>522</v>
      </c>
      <c r="B60" s="27" t="s">
        <v>523</v>
      </c>
      <c r="C60" s="22" t="s">
        <v>469</v>
      </c>
      <c r="D60" s="22"/>
      <c r="E60" s="22"/>
      <c r="F60" s="18">
        <f>F61+F63</f>
        <v>160</v>
      </c>
    </row>
    <row r="61" spans="1:6" s="5" customFormat="1">
      <c r="A61" s="15" t="s">
        <v>517</v>
      </c>
      <c r="B61" s="27" t="s">
        <v>524</v>
      </c>
      <c r="C61" s="22" t="s">
        <v>469</v>
      </c>
      <c r="D61" s="22" t="s">
        <v>126</v>
      </c>
      <c r="E61" s="22" t="s">
        <v>58</v>
      </c>
      <c r="F61" s="18">
        <f t="shared" si="5"/>
        <v>10</v>
      </c>
    </row>
    <row r="62" spans="1:6" s="5" customFormat="1" ht="22.5">
      <c r="A62" s="15" t="s">
        <v>509</v>
      </c>
      <c r="B62" s="27" t="s">
        <v>524</v>
      </c>
      <c r="C62" s="22" t="s">
        <v>510</v>
      </c>
      <c r="D62" s="22" t="s">
        <v>126</v>
      </c>
      <c r="E62" s="22" t="s">
        <v>58</v>
      </c>
      <c r="F62" s="18">
        <v>10</v>
      </c>
    </row>
    <row r="63" spans="1:6" s="5" customFormat="1">
      <c r="A63" s="15" t="s">
        <v>517</v>
      </c>
      <c r="B63" s="27" t="s">
        <v>525</v>
      </c>
      <c r="C63" s="22" t="s">
        <v>469</v>
      </c>
      <c r="D63" s="22" t="s">
        <v>245</v>
      </c>
      <c r="E63" s="22" t="s">
        <v>17</v>
      </c>
      <c r="F63" s="18">
        <f t="shared" ref="F63:F66" si="6">F64</f>
        <v>150</v>
      </c>
    </row>
    <row r="64" spans="1:6" s="5" customFormat="1" ht="22.5">
      <c r="A64" s="15" t="s">
        <v>509</v>
      </c>
      <c r="B64" s="27" t="s">
        <v>525</v>
      </c>
      <c r="C64" s="22" t="s">
        <v>510</v>
      </c>
      <c r="D64" s="22" t="s">
        <v>245</v>
      </c>
      <c r="E64" s="22" t="s">
        <v>17</v>
      </c>
      <c r="F64" s="18">
        <v>150</v>
      </c>
    </row>
    <row r="65" spans="1:6" s="5" customFormat="1">
      <c r="A65" s="15" t="s">
        <v>526</v>
      </c>
      <c r="B65" s="27" t="s">
        <v>527</v>
      </c>
      <c r="C65" s="22" t="s">
        <v>469</v>
      </c>
      <c r="D65" s="22"/>
      <c r="E65" s="22"/>
      <c r="F65" s="18">
        <f t="shared" si="6"/>
        <v>22892</v>
      </c>
    </row>
    <row r="66" spans="1:6" s="5" customFormat="1">
      <c r="A66" s="15" t="s">
        <v>517</v>
      </c>
      <c r="B66" s="27" t="s">
        <v>528</v>
      </c>
      <c r="C66" s="22" t="s">
        <v>469</v>
      </c>
      <c r="D66" s="22" t="s">
        <v>126</v>
      </c>
      <c r="E66" s="22" t="s">
        <v>58</v>
      </c>
      <c r="F66" s="18">
        <f t="shared" si="6"/>
        <v>22892</v>
      </c>
    </row>
    <row r="67" spans="1:6" s="5" customFormat="1" ht="22.5">
      <c r="A67" s="15" t="s">
        <v>509</v>
      </c>
      <c r="B67" s="27" t="s">
        <v>528</v>
      </c>
      <c r="C67" s="22" t="s">
        <v>510</v>
      </c>
      <c r="D67" s="22" t="s">
        <v>126</v>
      </c>
      <c r="E67" s="22" t="s">
        <v>58</v>
      </c>
      <c r="F67" s="18">
        <v>22892</v>
      </c>
    </row>
    <row r="68" spans="1:6" s="5" customFormat="1" ht="24" customHeight="1">
      <c r="A68" s="15" t="s">
        <v>529</v>
      </c>
      <c r="B68" s="27" t="s">
        <v>530</v>
      </c>
      <c r="C68" s="22" t="s">
        <v>469</v>
      </c>
      <c r="D68" s="22"/>
      <c r="E68" s="22"/>
      <c r="F68" s="18">
        <f>F69+F70+F72+F71</f>
        <v>30733</v>
      </c>
    </row>
    <row r="69" spans="1:6" s="5" customFormat="1" ht="33.75">
      <c r="A69" s="15" t="s">
        <v>531</v>
      </c>
      <c r="B69" s="27" t="s">
        <v>532</v>
      </c>
      <c r="C69" s="22" t="s">
        <v>533</v>
      </c>
      <c r="D69" s="22" t="s">
        <v>245</v>
      </c>
      <c r="E69" s="22" t="s">
        <v>107</v>
      </c>
      <c r="F69" s="18">
        <v>30457</v>
      </c>
    </row>
    <row r="70" spans="1:6" s="5" customFormat="1">
      <c r="A70" s="15" t="s">
        <v>89</v>
      </c>
      <c r="B70" s="27" t="s">
        <v>534</v>
      </c>
      <c r="C70" s="22" t="s">
        <v>489</v>
      </c>
      <c r="D70" s="22" t="s">
        <v>245</v>
      </c>
      <c r="E70" s="22" t="s">
        <v>107</v>
      </c>
      <c r="F70" s="18">
        <v>276</v>
      </c>
    </row>
    <row r="71" spans="1:6" s="5" customFormat="1">
      <c r="A71" s="15" t="s">
        <v>503</v>
      </c>
      <c r="B71" s="27" t="s">
        <v>534</v>
      </c>
      <c r="C71" s="22" t="s">
        <v>535</v>
      </c>
      <c r="D71" s="22" t="s">
        <v>245</v>
      </c>
      <c r="E71" s="22" t="s">
        <v>107</v>
      </c>
      <c r="F71" s="18">
        <v>0</v>
      </c>
    </row>
    <row r="72" spans="1:6" s="5" customFormat="1" ht="33.75">
      <c r="A72" s="15" t="s">
        <v>536</v>
      </c>
      <c r="B72" s="27" t="s">
        <v>537</v>
      </c>
      <c r="C72" s="22">
        <v>200</v>
      </c>
      <c r="D72" s="22" t="s">
        <v>245</v>
      </c>
      <c r="E72" s="22" t="s">
        <v>107</v>
      </c>
      <c r="F72" s="18">
        <v>0</v>
      </c>
    </row>
    <row r="73" spans="1:6" s="2" customFormat="1" ht="39.75" customHeight="1">
      <c r="A73" s="19" t="s">
        <v>538</v>
      </c>
      <c r="B73" s="20" t="s">
        <v>539</v>
      </c>
      <c r="C73" s="20" t="s">
        <v>469</v>
      </c>
      <c r="D73" s="20"/>
      <c r="E73" s="20"/>
      <c r="F73" s="21">
        <f t="shared" ref="F73:F76" si="7">F74</f>
        <v>0</v>
      </c>
    </row>
    <row r="74" spans="1:6" s="3" customFormat="1" ht="38.25" customHeight="1">
      <c r="A74" s="15" t="s">
        <v>540</v>
      </c>
      <c r="B74" s="22" t="s">
        <v>541</v>
      </c>
      <c r="C74" s="22" t="s">
        <v>469</v>
      </c>
      <c r="D74" s="22" t="s">
        <v>58</v>
      </c>
      <c r="E74" s="22" t="s">
        <v>68</v>
      </c>
      <c r="F74" s="18">
        <f t="shared" si="7"/>
        <v>0</v>
      </c>
    </row>
    <row r="75" spans="1:6" s="3" customFormat="1">
      <c r="A75" s="15" t="s">
        <v>89</v>
      </c>
      <c r="B75" s="22" t="s">
        <v>541</v>
      </c>
      <c r="C75" s="22" t="s">
        <v>489</v>
      </c>
      <c r="D75" s="22" t="s">
        <v>58</v>
      </c>
      <c r="E75" s="22" t="s">
        <v>68</v>
      </c>
      <c r="F75" s="18">
        <v>0</v>
      </c>
    </row>
    <row r="76" spans="1:6" s="3" customFormat="1" ht="31.5">
      <c r="A76" s="19" t="s">
        <v>542</v>
      </c>
      <c r="B76" s="29" t="s">
        <v>543</v>
      </c>
      <c r="C76" s="29"/>
      <c r="D76" s="29" t="s">
        <v>58</v>
      </c>
      <c r="E76" s="29" t="s">
        <v>68</v>
      </c>
      <c r="F76" s="21">
        <f t="shared" si="7"/>
        <v>0</v>
      </c>
    </row>
    <row r="77" spans="1:6" s="3" customFormat="1">
      <c r="A77" s="15" t="s">
        <v>89</v>
      </c>
      <c r="B77" s="25" t="s">
        <v>543</v>
      </c>
      <c r="C77" s="25" t="s">
        <v>489</v>
      </c>
      <c r="D77" s="25" t="s">
        <v>58</v>
      </c>
      <c r="E77" s="25" t="s">
        <v>68</v>
      </c>
      <c r="F77" s="18">
        <v>0</v>
      </c>
    </row>
    <row r="78" spans="1:6" s="4" customFormat="1" ht="21">
      <c r="A78" s="19" t="s">
        <v>544</v>
      </c>
      <c r="B78" s="20" t="s">
        <v>545</v>
      </c>
      <c r="C78" s="20" t="s">
        <v>469</v>
      </c>
      <c r="D78" s="20"/>
      <c r="E78" s="20"/>
      <c r="F78" s="21">
        <f>F81+F83+F85+F87+F90+F92+F94+F97+F100+F103+F105+F110+F115</f>
        <v>358645</v>
      </c>
    </row>
    <row r="79" spans="1:6" s="5" customFormat="1">
      <c r="A79" s="15" t="s">
        <v>546</v>
      </c>
      <c r="B79" s="27" t="s">
        <v>547</v>
      </c>
      <c r="C79" s="22" t="s">
        <v>469</v>
      </c>
      <c r="D79" s="22"/>
      <c r="E79" s="22"/>
      <c r="F79" s="18">
        <f>F80+F82+F86+F84</f>
        <v>101221</v>
      </c>
    </row>
    <row r="80" spans="1:6" s="5" customFormat="1" ht="22.5">
      <c r="A80" s="15" t="s">
        <v>508</v>
      </c>
      <c r="B80" s="27" t="s">
        <v>548</v>
      </c>
      <c r="C80" s="22" t="s">
        <v>469</v>
      </c>
      <c r="D80" s="22" t="s">
        <v>126</v>
      </c>
      <c r="E80" s="22" t="s">
        <v>17</v>
      </c>
      <c r="F80" s="18">
        <f t="shared" ref="F80:F84" si="8">F81</f>
        <v>4320</v>
      </c>
    </row>
    <row r="81" spans="1:6" s="5" customFormat="1" ht="22.5">
      <c r="A81" s="15" t="s">
        <v>509</v>
      </c>
      <c r="B81" s="27" t="s">
        <v>548</v>
      </c>
      <c r="C81" s="22" t="s">
        <v>510</v>
      </c>
      <c r="D81" s="22" t="s">
        <v>126</v>
      </c>
      <c r="E81" s="22" t="s">
        <v>17</v>
      </c>
      <c r="F81" s="18">
        <v>4320</v>
      </c>
    </row>
    <row r="82" spans="1:6" s="5" customFormat="1" ht="22.5">
      <c r="A82" s="15" t="s">
        <v>508</v>
      </c>
      <c r="B82" s="27" t="s">
        <v>549</v>
      </c>
      <c r="C82" s="22" t="s">
        <v>469</v>
      </c>
      <c r="D82" s="22" t="s">
        <v>126</v>
      </c>
      <c r="E82" s="22" t="s">
        <v>17</v>
      </c>
      <c r="F82" s="18">
        <f t="shared" si="8"/>
        <v>93213</v>
      </c>
    </row>
    <row r="83" spans="1:6" s="5" customFormat="1" ht="22.5">
      <c r="A83" s="15" t="s">
        <v>509</v>
      </c>
      <c r="B83" s="27" t="s">
        <v>549</v>
      </c>
      <c r="C83" s="22" t="s">
        <v>510</v>
      </c>
      <c r="D83" s="22" t="s">
        <v>126</v>
      </c>
      <c r="E83" s="22" t="s">
        <v>17</v>
      </c>
      <c r="F83" s="18">
        <v>93213</v>
      </c>
    </row>
    <row r="84" spans="1:6" s="5" customFormat="1" ht="33.75">
      <c r="A84" s="15" t="s">
        <v>550</v>
      </c>
      <c r="B84" s="27" t="s">
        <v>551</v>
      </c>
      <c r="C84" s="22" t="s">
        <v>469</v>
      </c>
      <c r="D84" s="22" t="s">
        <v>126</v>
      </c>
      <c r="E84" s="22" t="s">
        <v>17</v>
      </c>
      <c r="F84" s="18">
        <f t="shared" si="8"/>
        <v>439</v>
      </c>
    </row>
    <row r="85" spans="1:6" s="5" customFormat="1" ht="22.5">
      <c r="A85" s="15" t="s">
        <v>509</v>
      </c>
      <c r="B85" s="27" t="s">
        <v>551</v>
      </c>
      <c r="C85" s="22" t="s">
        <v>510</v>
      </c>
      <c r="D85" s="22" t="s">
        <v>126</v>
      </c>
      <c r="E85" s="22" t="s">
        <v>17</v>
      </c>
      <c r="F85" s="18">
        <v>439</v>
      </c>
    </row>
    <row r="86" spans="1:6" s="5" customFormat="1" ht="33.75">
      <c r="A86" s="15" t="s">
        <v>413</v>
      </c>
      <c r="B86" s="27" t="s">
        <v>552</v>
      </c>
      <c r="C86" s="22" t="s">
        <v>469</v>
      </c>
      <c r="D86" s="22" t="s">
        <v>161</v>
      </c>
      <c r="E86" s="22" t="s">
        <v>107</v>
      </c>
      <c r="F86" s="18">
        <f t="shared" ref="F86:F91" si="9">F87</f>
        <v>3249</v>
      </c>
    </row>
    <row r="87" spans="1:6" s="5" customFormat="1">
      <c r="A87" s="15" t="s">
        <v>298</v>
      </c>
      <c r="B87" s="27" t="s">
        <v>552</v>
      </c>
      <c r="C87" s="22" t="s">
        <v>299</v>
      </c>
      <c r="D87" s="22" t="s">
        <v>161</v>
      </c>
      <c r="E87" s="22" t="s">
        <v>107</v>
      </c>
      <c r="F87" s="18">
        <v>3249</v>
      </c>
    </row>
    <row r="88" spans="1:6" s="5" customFormat="1">
      <c r="A88" s="30" t="s">
        <v>553</v>
      </c>
      <c r="B88" s="31" t="s">
        <v>554</v>
      </c>
      <c r="C88" s="32" t="s">
        <v>469</v>
      </c>
      <c r="D88" s="32"/>
      <c r="E88" s="32"/>
      <c r="F88" s="33">
        <f>F89+F91+F93+F109+F111+F113+F119</f>
        <v>260357</v>
      </c>
    </row>
    <row r="89" spans="1:6" s="5" customFormat="1" ht="22.5">
      <c r="A89" s="15" t="s">
        <v>555</v>
      </c>
      <c r="B89" s="27" t="s">
        <v>556</v>
      </c>
      <c r="C89" s="22" t="s">
        <v>469</v>
      </c>
      <c r="D89" s="22" t="s">
        <v>126</v>
      </c>
      <c r="E89" s="22" t="s">
        <v>56</v>
      </c>
      <c r="F89" s="18">
        <f t="shared" si="9"/>
        <v>9192</v>
      </c>
    </row>
    <row r="90" spans="1:6" s="5" customFormat="1" ht="22.5">
      <c r="A90" s="15" t="s">
        <v>509</v>
      </c>
      <c r="B90" s="27" t="s">
        <v>556</v>
      </c>
      <c r="C90" s="22" t="s">
        <v>510</v>
      </c>
      <c r="D90" s="22" t="s">
        <v>126</v>
      </c>
      <c r="E90" s="22" t="s">
        <v>56</v>
      </c>
      <c r="F90" s="18">
        <v>9192</v>
      </c>
    </row>
    <row r="91" spans="1:6" s="5" customFormat="1" ht="22.5">
      <c r="A91" s="15" t="s">
        <v>555</v>
      </c>
      <c r="B91" s="27" t="s">
        <v>557</v>
      </c>
      <c r="C91" s="22" t="s">
        <v>469</v>
      </c>
      <c r="D91" s="22" t="s">
        <v>126</v>
      </c>
      <c r="E91" s="22" t="s">
        <v>56</v>
      </c>
      <c r="F91" s="18">
        <f t="shared" si="9"/>
        <v>221861</v>
      </c>
    </row>
    <row r="92" spans="1:6" s="5" customFormat="1" ht="22.5">
      <c r="A92" s="15" t="s">
        <v>509</v>
      </c>
      <c r="B92" s="27" t="s">
        <v>557</v>
      </c>
      <c r="C92" s="22" t="s">
        <v>510</v>
      </c>
      <c r="D92" s="22" t="s">
        <v>126</v>
      </c>
      <c r="E92" s="22" t="s">
        <v>56</v>
      </c>
      <c r="F92" s="18">
        <v>221861</v>
      </c>
    </row>
    <row r="93" spans="1:6" s="5" customFormat="1" ht="22.5">
      <c r="A93" s="15" t="s">
        <v>558</v>
      </c>
      <c r="B93" s="27" t="s">
        <v>559</v>
      </c>
      <c r="C93" s="22" t="s">
        <v>469</v>
      </c>
      <c r="D93" s="22" t="s">
        <v>126</v>
      </c>
      <c r="E93" s="22" t="s">
        <v>56</v>
      </c>
      <c r="F93" s="18">
        <f t="shared" ref="F93:F96" si="10">F94</f>
        <v>1127</v>
      </c>
    </row>
    <row r="94" spans="1:6" s="5" customFormat="1" ht="22.5">
      <c r="A94" s="15" t="s">
        <v>509</v>
      </c>
      <c r="B94" s="27" t="s">
        <v>559</v>
      </c>
      <c r="C94" s="22" t="s">
        <v>510</v>
      </c>
      <c r="D94" s="22" t="s">
        <v>126</v>
      </c>
      <c r="E94" s="22" t="s">
        <v>56</v>
      </c>
      <c r="F94" s="18">
        <v>1127</v>
      </c>
    </row>
    <row r="95" spans="1:6" s="5" customFormat="1" ht="22.5">
      <c r="A95" s="15" t="s">
        <v>560</v>
      </c>
      <c r="B95" s="27" t="s">
        <v>561</v>
      </c>
      <c r="C95" s="22" t="s">
        <v>469</v>
      </c>
      <c r="D95" s="22"/>
      <c r="E95" s="22"/>
      <c r="F95" s="18">
        <f t="shared" si="10"/>
        <v>342</v>
      </c>
    </row>
    <row r="96" spans="1:6" s="5" customFormat="1" ht="22.5">
      <c r="A96" s="15" t="s">
        <v>555</v>
      </c>
      <c r="B96" s="27" t="s">
        <v>562</v>
      </c>
      <c r="C96" s="22" t="s">
        <v>469</v>
      </c>
      <c r="D96" s="22" t="s">
        <v>126</v>
      </c>
      <c r="E96" s="22" t="s">
        <v>56</v>
      </c>
      <c r="F96" s="18">
        <f t="shared" si="10"/>
        <v>342</v>
      </c>
    </row>
    <row r="97" spans="1:6" s="5" customFormat="1" ht="22.5">
      <c r="A97" s="15" t="s">
        <v>509</v>
      </c>
      <c r="B97" s="27" t="s">
        <v>562</v>
      </c>
      <c r="C97" s="22" t="s">
        <v>510</v>
      </c>
      <c r="D97" s="22" t="s">
        <v>126</v>
      </c>
      <c r="E97" s="22" t="s">
        <v>56</v>
      </c>
      <c r="F97" s="18">
        <v>342</v>
      </c>
    </row>
    <row r="98" spans="1:6" s="5" customFormat="1">
      <c r="A98" s="15" t="s">
        <v>563</v>
      </c>
      <c r="B98" s="27" t="s">
        <v>564</v>
      </c>
      <c r="C98" s="22" t="s">
        <v>469</v>
      </c>
      <c r="D98" s="22"/>
      <c r="E98" s="22"/>
      <c r="F98" s="18">
        <f t="shared" ref="F98:F102" si="11">F99</f>
        <v>4131</v>
      </c>
    </row>
    <row r="99" spans="1:6" s="5" customFormat="1" ht="22.5">
      <c r="A99" s="15" t="s">
        <v>565</v>
      </c>
      <c r="B99" s="27" t="s">
        <v>566</v>
      </c>
      <c r="C99" s="22" t="s">
        <v>469</v>
      </c>
      <c r="D99" s="22" t="s">
        <v>126</v>
      </c>
      <c r="E99" s="22" t="s">
        <v>126</v>
      </c>
      <c r="F99" s="18">
        <f t="shared" si="11"/>
        <v>4131</v>
      </c>
    </row>
    <row r="100" spans="1:6" s="5" customFormat="1" ht="22.5">
      <c r="A100" s="15" t="s">
        <v>509</v>
      </c>
      <c r="B100" s="27" t="s">
        <v>566</v>
      </c>
      <c r="C100" s="22" t="s">
        <v>510</v>
      </c>
      <c r="D100" s="22" t="s">
        <v>126</v>
      </c>
      <c r="E100" s="22" t="s">
        <v>126</v>
      </c>
      <c r="F100" s="18">
        <v>4131</v>
      </c>
    </row>
    <row r="101" spans="1:6" s="5" customFormat="1">
      <c r="A101" s="15" t="s">
        <v>567</v>
      </c>
      <c r="B101" s="27" t="s">
        <v>568</v>
      </c>
      <c r="C101" s="22" t="s">
        <v>469</v>
      </c>
      <c r="D101" s="22"/>
      <c r="E101" s="22"/>
      <c r="F101" s="18">
        <f>F102+F104</f>
        <v>3416</v>
      </c>
    </row>
    <row r="102" spans="1:6" s="5" customFormat="1" ht="22.5">
      <c r="A102" s="15" t="s">
        <v>508</v>
      </c>
      <c r="B102" s="27" t="s">
        <v>569</v>
      </c>
      <c r="C102" s="22" t="s">
        <v>469</v>
      </c>
      <c r="D102" s="22" t="s">
        <v>126</v>
      </c>
      <c r="E102" s="22" t="s">
        <v>17</v>
      </c>
      <c r="F102" s="18">
        <f t="shared" si="11"/>
        <v>0</v>
      </c>
    </row>
    <row r="103" spans="1:6" s="5" customFormat="1" ht="22.5">
      <c r="A103" s="15" t="s">
        <v>509</v>
      </c>
      <c r="B103" s="27" t="s">
        <v>569</v>
      </c>
      <c r="C103" s="22" t="s">
        <v>510</v>
      </c>
      <c r="D103" s="22" t="s">
        <v>126</v>
      </c>
      <c r="E103" s="22" t="s">
        <v>17</v>
      </c>
      <c r="F103" s="18">
        <v>0</v>
      </c>
    </row>
    <row r="104" spans="1:6" s="5" customFormat="1" ht="22.5">
      <c r="A104" s="15" t="s">
        <v>555</v>
      </c>
      <c r="B104" s="27" t="s">
        <v>569</v>
      </c>
      <c r="C104" s="22" t="s">
        <v>469</v>
      </c>
      <c r="D104" s="22" t="s">
        <v>126</v>
      </c>
      <c r="E104" s="22" t="s">
        <v>56</v>
      </c>
      <c r="F104" s="18">
        <f t="shared" ref="F104:F107" si="12">F105</f>
        <v>3416</v>
      </c>
    </row>
    <row r="105" spans="1:6" s="5" customFormat="1" ht="22.5">
      <c r="A105" s="15" t="s">
        <v>509</v>
      </c>
      <c r="B105" s="27" t="s">
        <v>569</v>
      </c>
      <c r="C105" s="22" t="s">
        <v>510</v>
      </c>
      <c r="D105" s="22" t="s">
        <v>126</v>
      </c>
      <c r="E105" s="22" t="s">
        <v>56</v>
      </c>
      <c r="F105" s="18">
        <v>3416</v>
      </c>
    </row>
    <row r="106" spans="1:6" s="5" customFormat="1" hidden="1">
      <c r="A106" s="15" t="s">
        <v>570</v>
      </c>
      <c r="B106" s="27" t="s">
        <v>571</v>
      </c>
      <c r="C106" s="22" t="s">
        <v>469</v>
      </c>
      <c r="D106" s="22"/>
      <c r="E106" s="22"/>
      <c r="F106" s="18">
        <f t="shared" si="12"/>
        <v>0</v>
      </c>
    </row>
    <row r="107" spans="1:6" s="5" customFormat="1" ht="22.5" hidden="1">
      <c r="A107" s="15" t="s">
        <v>555</v>
      </c>
      <c r="B107" s="27" t="s">
        <v>572</v>
      </c>
      <c r="C107" s="22" t="s">
        <v>469</v>
      </c>
      <c r="D107" s="22" t="s">
        <v>126</v>
      </c>
      <c r="E107" s="22" t="s">
        <v>56</v>
      </c>
      <c r="F107" s="18">
        <f t="shared" si="12"/>
        <v>0</v>
      </c>
    </row>
    <row r="108" spans="1:6" s="5" customFormat="1" ht="22.5" hidden="1">
      <c r="A108" s="15" t="s">
        <v>509</v>
      </c>
      <c r="B108" s="27" t="s">
        <v>572</v>
      </c>
      <c r="C108" s="22" t="s">
        <v>510</v>
      </c>
      <c r="D108" s="22" t="s">
        <v>126</v>
      </c>
      <c r="E108" s="22" t="s">
        <v>56</v>
      </c>
      <c r="F108" s="18">
        <v>0</v>
      </c>
    </row>
    <row r="109" spans="1:6" s="5" customFormat="1" ht="33.75">
      <c r="A109" s="26" t="s">
        <v>573</v>
      </c>
      <c r="B109" s="27" t="s">
        <v>574</v>
      </c>
      <c r="C109" s="22"/>
      <c r="D109" s="27" t="s">
        <v>126</v>
      </c>
      <c r="E109" s="27" t="s">
        <v>56</v>
      </c>
      <c r="F109" s="18">
        <f t="shared" ref="F109:F113" si="13">F110</f>
        <v>1314</v>
      </c>
    </row>
    <row r="110" spans="1:6" s="5" customFormat="1">
      <c r="A110" s="26" t="s">
        <v>575</v>
      </c>
      <c r="B110" s="27" t="s">
        <v>574</v>
      </c>
      <c r="C110" s="22">
        <v>600</v>
      </c>
      <c r="D110" s="27" t="s">
        <v>126</v>
      </c>
      <c r="E110" s="27" t="s">
        <v>56</v>
      </c>
      <c r="F110" s="18">
        <v>1314</v>
      </c>
    </row>
    <row r="111" spans="1:6" s="5" customFormat="1" ht="33.75">
      <c r="A111" s="26" t="s">
        <v>576</v>
      </c>
      <c r="B111" s="27" t="s">
        <v>577</v>
      </c>
      <c r="C111" s="22"/>
      <c r="D111" s="27" t="s">
        <v>126</v>
      </c>
      <c r="E111" s="27" t="s">
        <v>56</v>
      </c>
      <c r="F111" s="18">
        <f t="shared" si="13"/>
        <v>18554</v>
      </c>
    </row>
    <row r="112" spans="1:6" s="5" customFormat="1" ht="22.5">
      <c r="A112" s="26" t="s">
        <v>578</v>
      </c>
      <c r="B112" s="27" t="s">
        <v>577</v>
      </c>
      <c r="C112" s="22">
        <v>600</v>
      </c>
      <c r="D112" s="27" t="s">
        <v>126</v>
      </c>
      <c r="E112" s="27" t="s">
        <v>56</v>
      </c>
      <c r="F112" s="34">
        <v>18554</v>
      </c>
    </row>
    <row r="113" spans="1:9" s="5" customFormat="1" ht="33.75">
      <c r="A113" s="26" t="s">
        <v>579</v>
      </c>
      <c r="B113" s="27" t="s">
        <v>580</v>
      </c>
      <c r="C113" s="22"/>
      <c r="D113" s="27" t="s">
        <v>126</v>
      </c>
      <c r="E113" s="27" t="s">
        <v>56</v>
      </c>
      <c r="F113" s="18">
        <f t="shared" si="13"/>
        <v>7331</v>
      </c>
    </row>
    <row r="114" spans="1:9" s="5" customFormat="1">
      <c r="A114" s="26" t="s">
        <v>370</v>
      </c>
      <c r="B114" s="27" t="s">
        <v>580</v>
      </c>
      <c r="C114" s="22">
        <v>600</v>
      </c>
      <c r="D114" s="27" t="s">
        <v>126</v>
      </c>
      <c r="E114" s="27" t="s">
        <v>56</v>
      </c>
      <c r="F114" s="34">
        <v>7331</v>
      </c>
    </row>
    <row r="115" spans="1:9" s="5" customFormat="1" ht="22.5">
      <c r="A115" s="15" t="s">
        <v>581</v>
      </c>
      <c r="B115" s="27" t="s">
        <v>582</v>
      </c>
      <c r="C115" s="22" t="s">
        <v>469</v>
      </c>
      <c r="D115" s="22"/>
      <c r="E115" s="22"/>
      <c r="F115" s="18">
        <f>F116+F117+F118</f>
        <v>16041</v>
      </c>
    </row>
    <row r="116" spans="1:9" s="5" customFormat="1" ht="33.75">
      <c r="A116" s="15" t="s">
        <v>531</v>
      </c>
      <c r="B116" s="27" t="s">
        <v>583</v>
      </c>
      <c r="C116" s="22" t="s">
        <v>533</v>
      </c>
      <c r="D116" s="22" t="s">
        <v>126</v>
      </c>
      <c r="E116" s="22" t="s">
        <v>155</v>
      </c>
      <c r="F116" s="18">
        <v>15584</v>
      </c>
    </row>
    <row r="117" spans="1:9" s="5" customFormat="1">
      <c r="A117" s="15" t="s">
        <v>89</v>
      </c>
      <c r="B117" s="27" t="s">
        <v>584</v>
      </c>
      <c r="C117" s="22" t="s">
        <v>489</v>
      </c>
      <c r="D117" s="22" t="s">
        <v>126</v>
      </c>
      <c r="E117" s="22" t="s">
        <v>155</v>
      </c>
      <c r="F117" s="18">
        <v>457</v>
      </c>
    </row>
    <row r="118" spans="1:9" s="5" customFormat="1" ht="33.75">
      <c r="A118" s="15" t="s">
        <v>536</v>
      </c>
      <c r="B118" s="27" t="s">
        <v>585</v>
      </c>
      <c r="C118" s="22">
        <v>200</v>
      </c>
      <c r="D118" s="22" t="s">
        <v>126</v>
      </c>
      <c r="E118" s="22" t="s">
        <v>155</v>
      </c>
      <c r="F118" s="18">
        <v>0</v>
      </c>
    </row>
    <row r="119" spans="1:9" s="5" customFormat="1" ht="33.75">
      <c r="A119" s="26" t="s">
        <v>390</v>
      </c>
      <c r="B119" s="27" t="s">
        <v>586</v>
      </c>
      <c r="C119" s="22"/>
      <c r="D119" s="27" t="s">
        <v>126</v>
      </c>
      <c r="E119" s="27" t="s">
        <v>56</v>
      </c>
      <c r="F119" s="18">
        <f>F120</f>
        <v>978</v>
      </c>
    </row>
    <row r="120" spans="1:9" s="5" customFormat="1" ht="23.25" customHeight="1">
      <c r="A120" s="26" t="s">
        <v>509</v>
      </c>
      <c r="B120" s="27" t="s">
        <v>586</v>
      </c>
      <c r="C120" s="22">
        <v>600</v>
      </c>
      <c r="D120" s="27" t="s">
        <v>126</v>
      </c>
      <c r="E120" s="27" t="s">
        <v>56</v>
      </c>
      <c r="F120" s="18">
        <v>978</v>
      </c>
    </row>
    <row r="121" spans="1:9" s="2" customFormat="1" ht="3.75" hidden="1" customHeight="1">
      <c r="A121" s="35"/>
      <c r="B121" s="35"/>
      <c r="C121" s="35"/>
      <c r="D121" s="35"/>
      <c r="E121" s="35"/>
      <c r="F121" s="35"/>
    </row>
    <row r="122" spans="1:9" s="3" customFormat="1" hidden="1">
      <c r="A122" s="36"/>
      <c r="B122" s="36"/>
      <c r="C122" s="36"/>
      <c r="D122" s="36"/>
      <c r="E122" s="36"/>
      <c r="F122" s="36"/>
    </row>
    <row r="123" spans="1:9" s="3" customFormat="1" hidden="1">
      <c r="A123" s="36"/>
      <c r="B123" s="36"/>
      <c r="C123" s="36"/>
      <c r="D123" s="36"/>
      <c r="E123" s="36"/>
      <c r="F123" s="36"/>
    </row>
    <row r="124" spans="1:9" s="3" customFormat="1" hidden="1">
      <c r="A124" s="36"/>
      <c r="B124" s="36"/>
      <c r="C124" s="36"/>
      <c r="D124" s="36"/>
      <c r="E124" s="36"/>
      <c r="F124" s="36"/>
    </row>
    <row r="125" spans="1:9" s="4" customFormat="1" ht="21">
      <c r="A125" s="19" t="s">
        <v>587</v>
      </c>
      <c r="B125" s="20" t="s">
        <v>588</v>
      </c>
      <c r="C125" s="20" t="s">
        <v>469</v>
      </c>
      <c r="D125" s="20" t="s">
        <v>161</v>
      </c>
      <c r="E125" s="63" t="s">
        <v>107</v>
      </c>
      <c r="F125" s="21">
        <f>F126</f>
        <v>4956</v>
      </c>
    </row>
    <row r="126" spans="1:9" s="5" customFormat="1" ht="22.5">
      <c r="A126" s="15" t="s">
        <v>589</v>
      </c>
      <c r="B126" s="27" t="s">
        <v>590</v>
      </c>
      <c r="C126" s="22" t="s">
        <v>469</v>
      </c>
      <c r="D126" s="22" t="s">
        <v>161</v>
      </c>
      <c r="E126" s="61" t="s">
        <v>107</v>
      </c>
      <c r="F126" s="18">
        <f>F127</f>
        <v>4956</v>
      </c>
    </row>
    <row r="127" spans="1:9" s="5" customFormat="1">
      <c r="A127" s="15" t="s">
        <v>298</v>
      </c>
      <c r="B127" s="27" t="s">
        <v>590</v>
      </c>
      <c r="C127" s="22" t="s">
        <v>299</v>
      </c>
      <c r="D127" s="22" t="s">
        <v>161</v>
      </c>
      <c r="E127" s="61" t="s">
        <v>107</v>
      </c>
      <c r="F127" s="18">
        <v>4956</v>
      </c>
      <c r="I127" s="37"/>
    </row>
    <row r="128" spans="1:9" s="2" customFormat="1" ht="34.5" customHeight="1">
      <c r="A128" s="19" t="s">
        <v>591</v>
      </c>
      <c r="B128" s="20" t="s">
        <v>592</v>
      </c>
      <c r="C128" s="20" t="s">
        <v>469</v>
      </c>
      <c r="D128" s="20"/>
      <c r="E128" s="20"/>
      <c r="F128" s="21">
        <f>F129+F130</f>
        <v>794</v>
      </c>
    </row>
    <row r="129" spans="1:6" s="3" customFormat="1">
      <c r="A129" s="26" t="s">
        <v>89</v>
      </c>
      <c r="B129" s="27" t="s">
        <v>593</v>
      </c>
      <c r="C129" s="22">
        <v>200</v>
      </c>
      <c r="D129" s="22" t="s">
        <v>107</v>
      </c>
      <c r="E129" s="22" t="s">
        <v>121</v>
      </c>
      <c r="F129" s="18">
        <v>594</v>
      </c>
    </row>
    <row r="130" spans="1:6" s="3" customFormat="1">
      <c r="A130" s="26" t="s">
        <v>89</v>
      </c>
      <c r="B130" s="27" t="s">
        <v>594</v>
      </c>
      <c r="C130" s="22">
        <v>200</v>
      </c>
      <c r="D130" s="22" t="s">
        <v>107</v>
      </c>
      <c r="E130" s="22" t="s">
        <v>121</v>
      </c>
      <c r="F130" s="18">
        <v>200</v>
      </c>
    </row>
    <row r="131" spans="1:6" s="3" customFormat="1" ht="21">
      <c r="A131" s="19" t="s">
        <v>595</v>
      </c>
      <c r="B131" s="38"/>
      <c r="C131" s="20"/>
      <c r="D131" s="20"/>
      <c r="E131" s="20"/>
      <c r="F131" s="21">
        <f t="shared" ref="F131:F135" si="14">F132</f>
        <v>3061</v>
      </c>
    </row>
    <row r="132" spans="1:6" s="3" customFormat="1">
      <c r="A132" s="15" t="s">
        <v>298</v>
      </c>
      <c r="B132" s="22" t="s">
        <v>596</v>
      </c>
      <c r="C132" s="22"/>
      <c r="D132" s="22">
        <v>5</v>
      </c>
      <c r="E132" s="22">
        <v>3</v>
      </c>
      <c r="F132" s="18">
        <f t="shared" si="14"/>
        <v>3061</v>
      </c>
    </row>
    <row r="133" spans="1:6" s="3" customFormat="1">
      <c r="A133" s="15" t="s">
        <v>597</v>
      </c>
      <c r="B133" s="22" t="s">
        <v>596</v>
      </c>
      <c r="C133" s="22">
        <v>200</v>
      </c>
      <c r="D133" s="22">
        <v>5</v>
      </c>
      <c r="E133" s="22">
        <v>3</v>
      </c>
      <c r="F133" s="18">
        <v>3061</v>
      </c>
    </row>
    <row r="134" spans="1:6" s="2" customFormat="1" ht="31.5">
      <c r="A134" s="19" t="s">
        <v>598</v>
      </c>
      <c r="B134" s="20" t="s">
        <v>599</v>
      </c>
      <c r="C134" s="20" t="s">
        <v>469</v>
      </c>
      <c r="D134" s="20"/>
      <c r="E134" s="20"/>
      <c r="F134" s="21">
        <f t="shared" si="14"/>
        <v>30</v>
      </c>
    </row>
    <row r="135" spans="1:6" s="3" customFormat="1" ht="33.75">
      <c r="A135" s="15" t="s">
        <v>600</v>
      </c>
      <c r="B135" s="22" t="s">
        <v>601</v>
      </c>
      <c r="C135" s="22" t="s">
        <v>469</v>
      </c>
      <c r="D135" s="22" t="s">
        <v>107</v>
      </c>
      <c r="E135" s="22" t="s">
        <v>173</v>
      </c>
      <c r="F135" s="18">
        <f t="shared" si="14"/>
        <v>30</v>
      </c>
    </row>
    <row r="136" spans="1:6" s="3" customFormat="1">
      <c r="A136" s="15" t="s">
        <v>503</v>
      </c>
      <c r="B136" s="22" t="s">
        <v>601</v>
      </c>
      <c r="C136" s="22">
        <v>200</v>
      </c>
      <c r="D136" s="22" t="s">
        <v>107</v>
      </c>
      <c r="E136" s="22" t="s">
        <v>173</v>
      </c>
      <c r="F136" s="18">
        <v>30</v>
      </c>
    </row>
    <row r="137" spans="1:6" s="2" customFormat="1" ht="21" hidden="1">
      <c r="A137" s="19" t="s">
        <v>602</v>
      </c>
      <c r="B137" s="39" t="s">
        <v>603</v>
      </c>
      <c r="C137" s="20" t="s">
        <v>469</v>
      </c>
      <c r="D137" s="20"/>
      <c r="E137" s="20"/>
      <c r="F137" s="21">
        <f t="shared" ref="F137:F142" si="15">F138</f>
        <v>0</v>
      </c>
    </row>
    <row r="138" spans="1:6" s="3" customFormat="1" ht="22.5" hidden="1">
      <c r="A138" s="15" t="s">
        <v>604</v>
      </c>
      <c r="B138" s="40" t="s">
        <v>605</v>
      </c>
      <c r="C138" s="22" t="s">
        <v>469</v>
      </c>
      <c r="D138" s="22" t="s">
        <v>107</v>
      </c>
      <c r="E138" s="22" t="s">
        <v>173</v>
      </c>
      <c r="F138" s="18">
        <f t="shared" si="15"/>
        <v>0</v>
      </c>
    </row>
    <row r="139" spans="1:6" s="3" customFormat="1" hidden="1">
      <c r="A139" s="15" t="s">
        <v>89</v>
      </c>
      <c r="B139" s="40" t="s">
        <v>605</v>
      </c>
      <c r="C139" s="22" t="s">
        <v>489</v>
      </c>
      <c r="D139" s="22" t="s">
        <v>107</v>
      </c>
      <c r="E139" s="22" t="s">
        <v>173</v>
      </c>
      <c r="F139" s="18"/>
    </row>
    <row r="140" spans="1:6" s="4" customFormat="1" ht="31.5">
      <c r="A140" s="19" t="s">
        <v>606</v>
      </c>
      <c r="B140" s="20" t="s">
        <v>607</v>
      </c>
      <c r="C140" s="20" t="s">
        <v>469</v>
      </c>
      <c r="D140" s="20"/>
      <c r="E140" s="20"/>
      <c r="F140" s="21">
        <f>F141+F142</f>
        <v>50</v>
      </c>
    </row>
    <row r="141" spans="1:6" s="5" customFormat="1">
      <c r="A141" s="15" t="s">
        <v>608</v>
      </c>
      <c r="B141" s="32"/>
      <c r="C141" s="32">
        <v>200</v>
      </c>
      <c r="D141" s="32">
        <v>4</v>
      </c>
      <c r="E141" s="32">
        <v>12</v>
      </c>
      <c r="F141" s="18"/>
    </row>
    <row r="142" spans="1:6" s="5" customFormat="1">
      <c r="A142" s="15" t="s">
        <v>609</v>
      </c>
      <c r="B142" s="22" t="s">
        <v>610</v>
      </c>
      <c r="C142" s="22" t="s">
        <v>469</v>
      </c>
      <c r="D142" s="22" t="s">
        <v>107</v>
      </c>
      <c r="E142" s="22" t="s">
        <v>173</v>
      </c>
      <c r="F142" s="18">
        <f t="shared" si="15"/>
        <v>50</v>
      </c>
    </row>
    <row r="143" spans="1:6" s="5" customFormat="1">
      <c r="A143" s="15" t="s">
        <v>89</v>
      </c>
      <c r="B143" s="22" t="s">
        <v>610</v>
      </c>
      <c r="C143" s="22" t="s">
        <v>489</v>
      </c>
      <c r="D143" s="22" t="s">
        <v>107</v>
      </c>
      <c r="E143" s="22" t="s">
        <v>173</v>
      </c>
      <c r="F143" s="18">
        <v>50</v>
      </c>
    </row>
    <row r="144" spans="1:6" s="5" customFormat="1" ht="21">
      <c r="A144" s="19" t="s">
        <v>611</v>
      </c>
      <c r="B144" s="20" t="s">
        <v>612</v>
      </c>
      <c r="C144" s="20" t="s">
        <v>469</v>
      </c>
      <c r="D144" s="20"/>
      <c r="E144" s="20"/>
      <c r="F144" s="21">
        <f>F145</f>
        <v>9392</v>
      </c>
    </row>
    <row r="145" spans="1:6" s="5" customFormat="1" ht="22.5">
      <c r="A145" s="15" t="s">
        <v>613</v>
      </c>
      <c r="B145" s="22" t="s">
        <v>614</v>
      </c>
      <c r="C145" s="22" t="s">
        <v>469</v>
      </c>
      <c r="D145" s="22" t="s">
        <v>107</v>
      </c>
      <c r="E145" s="22" t="s">
        <v>173</v>
      </c>
      <c r="F145" s="18">
        <f>F146+F147+F148</f>
        <v>9392</v>
      </c>
    </row>
    <row r="146" spans="1:6" s="5" customFormat="1" ht="33.75">
      <c r="A146" s="15" t="s">
        <v>531</v>
      </c>
      <c r="B146" s="22" t="s">
        <v>614</v>
      </c>
      <c r="C146" s="22" t="s">
        <v>533</v>
      </c>
      <c r="D146" s="22" t="s">
        <v>107</v>
      </c>
      <c r="E146" s="22" t="s">
        <v>173</v>
      </c>
      <c r="F146" s="34">
        <v>8276</v>
      </c>
    </row>
    <row r="147" spans="1:6" s="2" customFormat="1">
      <c r="A147" s="15" t="s">
        <v>89</v>
      </c>
      <c r="B147" s="22" t="s">
        <v>614</v>
      </c>
      <c r="C147" s="22" t="s">
        <v>489</v>
      </c>
      <c r="D147" s="22" t="s">
        <v>107</v>
      </c>
      <c r="E147" s="22" t="s">
        <v>173</v>
      </c>
      <c r="F147" s="34">
        <v>1116</v>
      </c>
    </row>
    <row r="148" spans="1:6" s="2" customFormat="1">
      <c r="A148" s="15" t="s">
        <v>503</v>
      </c>
      <c r="B148" s="22" t="s">
        <v>614</v>
      </c>
      <c r="C148" s="22" t="s">
        <v>535</v>
      </c>
      <c r="D148" s="22" t="s">
        <v>107</v>
      </c>
      <c r="E148" s="22" t="s">
        <v>173</v>
      </c>
      <c r="F148" s="18"/>
    </row>
    <row r="149" spans="1:6" s="2" customFormat="1" ht="21">
      <c r="A149" s="19" t="s">
        <v>615</v>
      </c>
      <c r="B149" s="39" t="s">
        <v>616</v>
      </c>
      <c r="C149" s="39"/>
      <c r="D149" s="41" t="s">
        <v>136</v>
      </c>
      <c r="E149" s="41" t="s">
        <v>121</v>
      </c>
      <c r="F149" s="42">
        <f t="shared" ref="F149:F153" si="16">F150</f>
        <v>0</v>
      </c>
    </row>
    <row r="150" spans="1:6" s="2" customFormat="1">
      <c r="A150" s="15" t="s">
        <v>89</v>
      </c>
      <c r="B150" s="40" t="s">
        <v>616</v>
      </c>
      <c r="C150" s="40">
        <v>200</v>
      </c>
      <c r="D150" s="43" t="s">
        <v>136</v>
      </c>
      <c r="E150" s="44" t="s">
        <v>121</v>
      </c>
      <c r="F150" s="45">
        <v>0</v>
      </c>
    </row>
    <row r="151" spans="1:6" s="2" customFormat="1" ht="31.5">
      <c r="A151" s="19" t="s">
        <v>617</v>
      </c>
      <c r="B151" s="39" t="s">
        <v>618</v>
      </c>
      <c r="C151" s="39"/>
      <c r="D151" s="41" t="s">
        <v>161</v>
      </c>
      <c r="E151" s="41" t="s">
        <v>58</v>
      </c>
      <c r="F151" s="42">
        <f t="shared" si="16"/>
        <v>0</v>
      </c>
    </row>
    <row r="152" spans="1:6" s="2" customFormat="1">
      <c r="A152" s="15" t="s">
        <v>89</v>
      </c>
      <c r="B152" s="40" t="s">
        <v>618</v>
      </c>
      <c r="C152" s="40">
        <v>200</v>
      </c>
      <c r="D152" s="43" t="s">
        <v>161</v>
      </c>
      <c r="E152" s="44" t="s">
        <v>58</v>
      </c>
      <c r="F152" s="45">
        <v>0</v>
      </c>
    </row>
    <row r="153" spans="1:6" s="2" customFormat="1" ht="21">
      <c r="A153" s="46" t="s">
        <v>619</v>
      </c>
      <c r="B153" s="47" t="s">
        <v>620</v>
      </c>
      <c r="C153" s="47">
        <v>201</v>
      </c>
      <c r="D153" s="48" t="s">
        <v>161</v>
      </c>
      <c r="E153" s="48" t="s">
        <v>58</v>
      </c>
      <c r="F153" s="46">
        <f t="shared" si="16"/>
        <v>0</v>
      </c>
    </row>
    <row r="154" spans="1:6" s="2" customFormat="1">
      <c r="A154" s="15" t="s">
        <v>89</v>
      </c>
      <c r="B154" s="40" t="s">
        <v>620</v>
      </c>
      <c r="C154" s="40">
        <v>202</v>
      </c>
      <c r="D154" s="43" t="s">
        <v>161</v>
      </c>
      <c r="E154" s="44" t="s">
        <v>58</v>
      </c>
      <c r="F154" s="36">
        <v>0</v>
      </c>
    </row>
    <row r="155" spans="1:6" s="2" customFormat="1" ht="21">
      <c r="A155" s="19" t="s">
        <v>621</v>
      </c>
      <c r="B155" s="20" t="s">
        <v>622</v>
      </c>
      <c r="C155" s="49"/>
      <c r="D155" s="20" t="s">
        <v>107</v>
      </c>
      <c r="E155" s="20" t="s">
        <v>173</v>
      </c>
      <c r="F155" s="49">
        <f t="shared" ref="F155:F159" si="17">F156</f>
        <v>0</v>
      </c>
    </row>
    <row r="156" spans="1:6" s="2" customFormat="1">
      <c r="A156" s="26" t="s">
        <v>89</v>
      </c>
      <c r="B156" s="27" t="s">
        <v>622</v>
      </c>
      <c r="C156" s="50">
        <v>200</v>
      </c>
      <c r="D156" s="27" t="s">
        <v>107</v>
      </c>
      <c r="E156" s="27" t="s">
        <v>173</v>
      </c>
      <c r="F156" s="50">
        <v>0</v>
      </c>
    </row>
    <row r="157" spans="1:6" s="2" customFormat="1" ht="21">
      <c r="A157" s="19" t="s">
        <v>623</v>
      </c>
      <c r="B157" s="20" t="s">
        <v>624</v>
      </c>
      <c r="C157" s="49"/>
      <c r="D157" s="20" t="s">
        <v>107</v>
      </c>
      <c r="E157" s="20" t="s">
        <v>173</v>
      </c>
      <c r="F157" s="51">
        <f t="shared" si="17"/>
        <v>271</v>
      </c>
    </row>
    <row r="158" spans="1:6" s="2" customFormat="1">
      <c r="A158" s="26" t="s">
        <v>89</v>
      </c>
      <c r="B158" s="27" t="s">
        <v>624</v>
      </c>
      <c r="C158" s="50">
        <v>200</v>
      </c>
      <c r="D158" s="27" t="s">
        <v>107</v>
      </c>
      <c r="E158" s="27" t="s">
        <v>173</v>
      </c>
      <c r="F158" s="34">
        <v>271</v>
      </c>
    </row>
    <row r="159" spans="1:6" s="2" customFormat="1" ht="21">
      <c r="A159" s="19" t="s">
        <v>625</v>
      </c>
      <c r="B159" s="20" t="s">
        <v>626</v>
      </c>
      <c r="C159" s="49"/>
      <c r="D159" s="20" t="s">
        <v>107</v>
      </c>
      <c r="E159" s="20" t="s">
        <v>173</v>
      </c>
      <c r="F159" s="51">
        <f t="shared" si="17"/>
        <v>0</v>
      </c>
    </row>
    <row r="160" spans="1:6" s="3" customFormat="1">
      <c r="A160" s="26" t="s">
        <v>298</v>
      </c>
      <c r="B160" s="27" t="s">
        <v>626</v>
      </c>
      <c r="C160" s="50">
        <v>200</v>
      </c>
      <c r="D160" s="27" t="s">
        <v>107</v>
      </c>
      <c r="E160" s="27" t="s">
        <v>173</v>
      </c>
      <c r="F160" s="34"/>
    </row>
    <row r="161" spans="1:6" s="3" customFormat="1" ht="21">
      <c r="A161" s="19" t="s">
        <v>627</v>
      </c>
      <c r="B161" s="20" t="s">
        <v>628</v>
      </c>
      <c r="C161" s="49"/>
      <c r="D161" s="20" t="s">
        <v>245</v>
      </c>
      <c r="E161" s="20" t="s">
        <v>17</v>
      </c>
      <c r="F161" s="49">
        <f>F162</f>
        <v>150</v>
      </c>
    </row>
    <row r="162" spans="1:6" s="6" customFormat="1">
      <c r="A162" s="26" t="s">
        <v>517</v>
      </c>
      <c r="B162" s="27" t="s">
        <v>628</v>
      </c>
      <c r="C162" s="50">
        <v>200</v>
      </c>
      <c r="D162" s="27" t="s">
        <v>245</v>
      </c>
      <c r="E162" s="27" t="s">
        <v>17</v>
      </c>
      <c r="F162" s="50">
        <v>150</v>
      </c>
    </row>
    <row r="163" spans="1:6" s="6" customFormat="1" ht="21">
      <c r="A163" s="19" t="s">
        <v>629</v>
      </c>
      <c r="B163" s="20" t="s">
        <v>630</v>
      </c>
      <c r="C163" s="49"/>
      <c r="D163" s="20" t="s">
        <v>19</v>
      </c>
      <c r="E163" s="20" t="s">
        <v>58</v>
      </c>
      <c r="F163" s="49">
        <f>F164</f>
        <v>1091</v>
      </c>
    </row>
    <row r="164" spans="1:6" s="6" customFormat="1">
      <c r="A164" s="26" t="s">
        <v>631</v>
      </c>
      <c r="B164" s="27" t="s">
        <v>632</v>
      </c>
      <c r="C164" s="50">
        <v>200</v>
      </c>
      <c r="D164" s="27" t="s">
        <v>19</v>
      </c>
      <c r="E164" s="27" t="s">
        <v>58</v>
      </c>
      <c r="F164" s="50">
        <v>1091</v>
      </c>
    </row>
    <row r="165" spans="1:6" s="6" customFormat="1" ht="21" hidden="1">
      <c r="A165" s="19" t="s">
        <v>633</v>
      </c>
      <c r="B165" s="20" t="s">
        <v>634</v>
      </c>
      <c r="C165" s="49"/>
      <c r="D165" s="49"/>
      <c r="E165" s="49"/>
      <c r="F165" s="49">
        <f>F166+F167</f>
        <v>0</v>
      </c>
    </row>
    <row r="166" spans="1:6" s="6" customFormat="1" ht="22.5" hidden="1">
      <c r="A166" s="26" t="s">
        <v>635</v>
      </c>
      <c r="B166" s="27" t="s">
        <v>634</v>
      </c>
      <c r="C166" s="50">
        <v>200</v>
      </c>
      <c r="D166" s="52" t="s">
        <v>121</v>
      </c>
      <c r="E166" s="52" t="s">
        <v>58</v>
      </c>
      <c r="F166" s="50"/>
    </row>
    <row r="167" spans="1:6" s="6" customFormat="1" ht="22.5" hidden="1">
      <c r="A167" s="26" t="s">
        <v>636</v>
      </c>
      <c r="B167" s="27" t="s">
        <v>634</v>
      </c>
      <c r="C167" s="50">
        <v>400</v>
      </c>
      <c r="D167" s="53">
        <v>10</v>
      </c>
      <c r="E167" s="43" t="s">
        <v>58</v>
      </c>
      <c r="F167" s="50">
        <v>0</v>
      </c>
    </row>
    <row r="168" spans="1:6" s="6" customFormat="1">
      <c r="A168" s="19" t="s">
        <v>230</v>
      </c>
      <c r="B168" s="20" t="s">
        <v>637</v>
      </c>
      <c r="C168" s="49"/>
      <c r="D168" s="20" t="s">
        <v>121</v>
      </c>
      <c r="E168" s="20" t="s">
        <v>58</v>
      </c>
      <c r="F168" s="49">
        <f>F169</f>
        <v>350</v>
      </c>
    </row>
    <row r="169" spans="1:6" s="6" customFormat="1">
      <c r="A169" s="26" t="s">
        <v>89</v>
      </c>
      <c r="B169" s="27" t="s">
        <v>638</v>
      </c>
      <c r="C169" s="50">
        <v>200</v>
      </c>
      <c r="D169" s="27" t="s">
        <v>121</v>
      </c>
      <c r="E169" s="27" t="s">
        <v>58</v>
      </c>
      <c r="F169" s="50">
        <v>350</v>
      </c>
    </row>
    <row r="170" spans="1:6" s="6" customFormat="1" ht="31.5">
      <c r="A170" s="19" t="s">
        <v>639</v>
      </c>
      <c r="B170" s="38" t="s">
        <v>640</v>
      </c>
      <c r="C170" s="49"/>
      <c r="D170" s="38" t="s">
        <v>17</v>
      </c>
      <c r="E170" s="38" t="s">
        <v>49</v>
      </c>
      <c r="F170" s="49">
        <f>F171</f>
        <v>0</v>
      </c>
    </row>
    <row r="171" spans="1:6" s="6" customFormat="1">
      <c r="A171" s="26" t="s">
        <v>89</v>
      </c>
      <c r="B171" s="27" t="s">
        <v>640</v>
      </c>
      <c r="C171" s="50">
        <v>200</v>
      </c>
      <c r="D171" s="27" t="s">
        <v>17</v>
      </c>
      <c r="E171" s="27" t="s">
        <v>49</v>
      </c>
      <c r="F171" s="50">
        <v>0</v>
      </c>
    </row>
    <row r="172" spans="1:6">
      <c r="A172" s="54" t="s">
        <v>641</v>
      </c>
      <c r="B172" s="54"/>
      <c r="C172" s="54"/>
      <c r="D172" s="54"/>
      <c r="E172" s="54"/>
      <c r="F172" s="54">
        <f>F173</f>
        <v>1690</v>
      </c>
    </row>
    <row r="173" spans="1:6" ht="22.5">
      <c r="A173" s="23" t="s">
        <v>635</v>
      </c>
      <c r="B173" s="24" t="s">
        <v>642</v>
      </c>
      <c r="C173" s="55"/>
      <c r="D173" s="64" t="s">
        <v>121</v>
      </c>
      <c r="E173" s="64" t="s">
        <v>58</v>
      </c>
      <c r="F173" s="55">
        <f>F174</f>
        <v>1690</v>
      </c>
    </row>
    <row r="174" spans="1:6">
      <c r="A174" s="23" t="s">
        <v>46</v>
      </c>
      <c r="B174" s="24" t="s">
        <v>642</v>
      </c>
      <c r="C174" s="55">
        <v>200</v>
      </c>
      <c r="D174" s="64" t="s">
        <v>121</v>
      </c>
      <c r="E174" s="64" t="s">
        <v>58</v>
      </c>
      <c r="F174" s="55">
        <v>1690</v>
      </c>
    </row>
  </sheetData>
  <mergeCells count="2">
    <mergeCell ref="A6:F6"/>
    <mergeCell ref="A7:F7"/>
  </mergeCells>
  <pageMargins left="0.74803149606299213" right="0.74803149606299213" top="0.98425196850393704" bottom="0.98425196850393704" header="0.51181102362204722" footer="0.51181102362204722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4"/>
  <sheetViews>
    <sheetView tabSelected="1" workbookViewId="0">
      <selection activeCell="G10" sqref="G10"/>
    </sheetView>
  </sheetViews>
  <sheetFormatPr defaultColWidth="9" defaultRowHeight="11.25"/>
  <cols>
    <col min="1" max="1" width="71.42578125" style="1" customWidth="1"/>
    <col min="2" max="2" width="13.140625" style="1" customWidth="1"/>
    <col min="3" max="3" width="5.7109375" style="1" customWidth="1"/>
    <col min="4" max="4" width="6.28515625" style="1" customWidth="1"/>
    <col min="5" max="5" width="6.7109375" style="1" customWidth="1"/>
    <col min="6" max="6" width="13" style="1" customWidth="1"/>
    <col min="7" max="7" width="12.140625" style="1" customWidth="1"/>
    <col min="8" max="8" width="8.85546875" style="1"/>
    <col min="9" max="9" width="10.5703125" style="1"/>
    <col min="10" max="254" width="8.85546875" style="1"/>
    <col min="255" max="255" width="71.42578125" style="1" customWidth="1"/>
    <col min="256" max="256" width="23" style="1" customWidth="1"/>
    <col min="257" max="258" width="13.5703125" style="1" customWidth="1"/>
    <col min="259" max="259" width="10" style="1" customWidth="1"/>
    <col min="260" max="510" width="8.85546875" style="1"/>
    <col min="511" max="511" width="71.42578125" style="1" customWidth="1"/>
    <col min="512" max="512" width="23" style="1" customWidth="1"/>
    <col min="513" max="514" width="13.5703125" style="1" customWidth="1"/>
    <col min="515" max="515" width="10" style="1" customWidth="1"/>
    <col min="516" max="766" width="8.85546875" style="1"/>
    <col min="767" max="767" width="71.42578125" style="1" customWidth="1"/>
    <col min="768" max="768" width="23" style="1" customWidth="1"/>
    <col min="769" max="770" width="13.5703125" style="1" customWidth="1"/>
    <col min="771" max="771" width="10" style="1" customWidth="1"/>
    <col min="772" max="1022" width="8.85546875" style="1"/>
    <col min="1023" max="1023" width="71.42578125" style="1" customWidth="1"/>
    <col min="1024" max="1024" width="23" style="1" customWidth="1"/>
    <col min="1025" max="1026" width="13.5703125" style="1" customWidth="1"/>
    <col min="1027" max="1027" width="10" style="1" customWidth="1"/>
    <col min="1028" max="1278" width="8.85546875" style="1"/>
    <col min="1279" max="1279" width="71.42578125" style="1" customWidth="1"/>
    <col min="1280" max="1280" width="23" style="1" customWidth="1"/>
    <col min="1281" max="1282" width="13.5703125" style="1" customWidth="1"/>
    <col min="1283" max="1283" width="10" style="1" customWidth="1"/>
    <col min="1284" max="1534" width="8.85546875" style="1"/>
    <col min="1535" max="1535" width="71.42578125" style="1" customWidth="1"/>
    <col min="1536" max="1536" width="23" style="1" customWidth="1"/>
    <col min="1537" max="1538" width="13.5703125" style="1" customWidth="1"/>
    <col min="1539" max="1539" width="10" style="1" customWidth="1"/>
    <col min="1540" max="1790" width="8.85546875" style="1"/>
    <col min="1791" max="1791" width="71.42578125" style="1" customWidth="1"/>
    <col min="1792" max="1792" width="23" style="1" customWidth="1"/>
    <col min="1793" max="1794" width="13.5703125" style="1" customWidth="1"/>
    <col min="1795" max="1795" width="10" style="1" customWidth="1"/>
    <col min="1796" max="2046" width="8.85546875" style="1"/>
    <col min="2047" max="2047" width="71.42578125" style="1" customWidth="1"/>
    <col min="2048" max="2048" width="23" style="1" customWidth="1"/>
    <col min="2049" max="2050" width="13.5703125" style="1" customWidth="1"/>
    <col min="2051" max="2051" width="10" style="1" customWidth="1"/>
    <col min="2052" max="2302" width="8.85546875" style="1"/>
    <col min="2303" max="2303" width="71.42578125" style="1" customWidth="1"/>
    <col min="2304" max="2304" width="23" style="1" customWidth="1"/>
    <col min="2305" max="2306" width="13.5703125" style="1" customWidth="1"/>
    <col min="2307" max="2307" width="10" style="1" customWidth="1"/>
    <col min="2308" max="2558" width="8.85546875" style="1"/>
    <col min="2559" max="2559" width="71.42578125" style="1" customWidth="1"/>
    <col min="2560" max="2560" width="23" style="1" customWidth="1"/>
    <col min="2561" max="2562" width="13.5703125" style="1" customWidth="1"/>
    <col min="2563" max="2563" width="10" style="1" customWidth="1"/>
    <col min="2564" max="2814" width="8.85546875" style="1"/>
    <col min="2815" max="2815" width="71.42578125" style="1" customWidth="1"/>
    <col min="2816" max="2816" width="23" style="1" customWidth="1"/>
    <col min="2817" max="2818" width="13.5703125" style="1" customWidth="1"/>
    <col min="2819" max="2819" width="10" style="1" customWidth="1"/>
    <col min="2820" max="3070" width="8.85546875" style="1"/>
    <col min="3071" max="3071" width="71.42578125" style="1" customWidth="1"/>
    <col min="3072" max="3072" width="23" style="1" customWidth="1"/>
    <col min="3073" max="3074" width="13.5703125" style="1" customWidth="1"/>
    <col min="3075" max="3075" width="10" style="1" customWidth="1"/>
    <col min="3076" max="3326" width="8.85546875" style="1"/>
    <col min="3327" max="3327" width="71.42578125" style="1" customWidth="1"/>
    <col min="3328" max="3328" width="23" style="1" customWidth="1"/>
    <col min="3329" max="3330" width="13.5703125" style="1" customWidth="1"/>
    <col min="3331" max="3331" width="10" style="1" customWidth="1"/>
    <col min="3332" max="3582" width="8.85546875" style="1"/>
    <col min="3583" max="3583" width="71.42578125" style="1" customWidth="1"/>
    <col min="3584" max="3584" width="23" style="1" customWidth="1"/>
    <col min="3585" max="3586" width="13.5703125" style="1" customWidth="1"/>
    <col min="3587" max="3587" width="10" style="1" customWidth="1"/>
    <col min="3588" max="3838" width="8.85546875" style="1"/>
    <col min="3839" max="3839" width="71.42578125" style="1" customWidth="1"/>
    <col min="3840" max="3840" width="23" style="1" customWidth="1"/>
    <col min="3841" max="3842" width="13.5703125" style="1" customWidth="1"/>
    <col min="3843" max="3843" width="10" style="1" customWidth="1"/>
    <col min="3844" max="4094" width="8.85546875" style="1"/>
    <col min="4095" max="4095" width="71.42578125" style="1" customWidth="1"/>
    <col min="4096" max="4096" width="23" style="1" customWidth="1"/>
    <col min="4097" max="4098" width="13.5703125" style="1" customWidth="1"/>
    <col min="4099" max="4099" width="10" style="1" customWidth="1"/>
    <col min="4100" max="4350" width="8.85546875" style="1"/>
    <col min="4351" max="4351" width="71.42578125" style="1" customWidth="1"/>
    <col min="4352" max="4352" width="23" style="1" customWidth="1"/>
    <col min="4353" max="4354" width="13.5703125" style="1" customWidth="1"/>
    <col min="4355" max="4355" width="10" style="1" customWidth="1"/>
    <col min="4356" max="4606" width="8.85546875" style="1"/>
    <col min="4607" max="4607" width="71.42578125" style="1" customWidth="1"/>
    <col min="4608" max="4608" width="23" style="1" customWidth="1"/>
    <col min="4609" max="4610" width="13.5703125" style="1" customWidth="1"/>
    <col min="4611" max="4611" width="10" style="1" customWidth="1"/>
    <col min="4612" max="4862" width="8.85546875" style="1"/>
    <col min="4863" max="4863" width="71.42578125" style="1" customWidth="1"/>
    <col min="4864" max="4864" width="23" style="1" customWidth="1"/>
    <col min="4865" max="4866" width="13.5703125" style="1" customWidth="1"/>
    <col min="4867" max="4867" width="10" style="1" customWidth="1"/>
    <col min="4868" max="5118" width="8.85546875" style="1"/>
    <col min="5119" max="5119" width="71.42578125" style="1" customWidth="1"/>
    <col min="5120" max="5120" width="23" style="1" customWidth="1"/>
    <col min="5121" max="5122" width="13.5703125" style="1" customWidth="1"/>
    <col min="5123" max="5123" width="10" style="1" customWidth="1"/>
    <col min="5124" max="5374" width="8.85546875" style="1"/>
    <col min="5375" max="5375" width="71.42578125" style="1" customWidth="1"/>
    <col min="5376" max="5376" width="23" style="1" customWidth="1"/>
    <col min="5377" max="5378" width="13.5703125" style="1" customWidth="1"/>
    <col min="5379" max="5379" width="10" style="1" customWidth="1"/>
    <col min="5380" max="5630" width="8.85546875" style="1"/>
    <col min="5631" max="5631" width="71.42578125" style="1" customWidth="1"/>
    <col min="5632" max="5632" width="23" style="1" customWidth="1"/>
    <col min="5633" max="5634" width="13.5703125" style="1" customWidth="1"/>
    <col min="5635" max="5635" width="10" style="1" customWidth="1"/>
    <col min="5636" max="5886" width="8.85546875" style="1"/>
    <col min="5887" max="5887" width="71.42578125" style="1" customWidth="1"/>
    <col min="5888" max="5888" width="23" style="1" customWidth="1"/>
    <col min="5889" max="5890" width="13.5703125" style="1" customWidth="1"/>
    <col min="5891" max="5891" width="10" style="1" customWidth="1"/>
    <col min="5892" max="6142" width="8.85546875" style="1"/>
    <col min="6143" max="6143" width="71.42578125" style="1" customWidth="1"/>
    <col min="6144" max="6144" width="23" style="1" customWidth="1"/>
    <col min="6145" max="6146" width="13.5703125" style="1" customWidth="1"/>
    <col min="6147" max="6147" width="10" style="1" customWidth="1"/>
    <col min="6148" max="6398" width="8.85546875" style="1"/>
    <col min="6399" max="6399" width="71.42578125" style="1" customWidth="1"/>
    <col min="6400" max="6400" width="23" style="1" customWidth="1"/>
    <col min="6401" max="6402" width="13.5703125" style="1" customWidth="1"/>
    <col min="6403" max="6403" width="10" style="1" customWidth="1"/>
    <col min="6404" max="6654" width="8.85546875" style="1"/>
    <col min="6655" max="6655" width="71.42578125" style="1" customWidth="1"/>
    <col min="6656" max="6656" width="23" style="1" customWidth="1"/>
    <col min="6657" max="6658" width="13.5703125" style="1" customWidth="1"/>
    <col min="6659" max="6659" width="10" style="1" customWidth="1"/>
    <col min="6660" max="6910" width="8.85546875" style="1"/>
    <col min="6911" max="6911" width="71.42578125" style="1" customWidth="1"/>
    <col min="6912" max="6912" width="23" style="1" customWidth="1"/>
    <col min="6913" max="6914" width="13.5703125" style="1" customWidth="1"/>
    <col min="6915" max="6915" width="10" style="1" customWidth="1"/>
    <col min="6916" max="7166" width="8.85546875" style="1"/>
    <col min="7167" max="7167" width="71.42578125" style="1" customWidth="1"/>
    <col min="7168" max="7168" width="23" style="1" customWidth="1"/>
    <col min="7169" max="7170" width="13.5703125" style="1" customWidth="1"/>
    <col min="7171" max="7171" width="10" style="1" customWidth="1"/>
    <col min="7172" max="7422" width="8.85546875" style="1"/>
    <col min="7423" max="7423" width="71.42578125" style="1" customWidth="1"/>
    <col min="7424" max="7424" width="23" style="1" customWidth="1"/>
    <col min="7425" max="7426" width="13.5703125" style="1" customWidth="1"/>
    <col min="7427" max="7427" width="10" style="1" customWidth="1"/>
    <col min="7428" max="7678" width="8.85546875" style="1"/>
    <col min="7679" max="7679" width="71.42578125" style="1" customWidth="1"/>
    <col min="7680" max="7680" width="23" style="1" customWidth="1"/>
    <col min="7681" max="7682" width="13.5703125" style="1" customWidth="1"/>
    <col min="7683" max="7683" width="10" style="1" customWidth="1"/>
    <col min="7684" max="7934" width="8.85546875" style="1"/>
    <col min="7935" max="7935" width="71.42578125" style="1" customWidth="1"/>
    <col min="7936" max="7936" width="23" style="1" customWidth="1"/>
    <col min="7937" max="7938" width="13.5703125" style="1" customWidth="1"/>
    <col min="7939" max="7939" width="10" style="1" customWidth="1"/>
    <col min="7940" max="8190" width="8.85546875" style="1"/>
    <col min="8191" max="8191" width="71.42578125" style="1" customWidth="1"/>
    <col min="8192" max="8192" width="23" style="1" customWidth="1"/>
    <col min="8193" max="8194" width="13.5703125" style="1" customWidth="1"/>
    <col min="8195" max="8195" width="10" style="1" customWidth="1"/>
    <col min="8196" max="8446" width="8.85546875" style="1"/>
    <col min="8447" max="8447" width="71.42578125" style="1" customWidth="1"/>
    <col min="8448" max="8448" width="23" style="1" customWidth="1"/>
    <col min="8449" max="8450" width="13.5703125" style="1" customWidth="1"/>
    <col min="8451" max="8451" width="10" style="1" customWidth="1"/>
    <col min="8452" max="8702" width="8.85546875" style="1"/>
    <col min="8703" max="8703" width="71.42578125" style="1" customWidth="1"/>
    <col min="8704" max="8704" width="23" style="1" customWidth="1"/>
    <col min="8705" max="8706" width="13.5703125" style="1" customWidth="1"/>
    <col min="8707" max="8707" width="10" style="1" customWidth="1"/>
    <col min="8708" max="8958" width="8.85546875" style="1"/>
    <col min="8959" max="8959" width="71.42578125" style="1" customWidth="1"/>
    <col min="8960" max="8960" width="23" style="1" customWidth="1"/>
    <col min="8961" max="8962" width="13.5703125" style="1" customWidth="1"/>
    <col min="8963" max="8963" width="10" style="1" customWidth="1"/>
    <col min="8964" max="9214" width="8.85546875" style="1"/>
    <col min="9215" max="9215" width="71.42578125" style="1" customWidth="1"/>
    <col min="9216" max="9216" width="23" style="1" customWidth="1"/>
    <col min="9217" max="9218" width="13.5703125" style="1" customWidth="1"/>
    <col min="9219" max="9219" width="10" style="1" customWidth="1"/>
    <col min="9220" max="9470" width="8.85546875" style="1"/>
    <col min="9471" max="9471" width="71.42578125" style="1" customWidth="1"/>
    <col min="9472" max="9472" width="23" style="1" customWidth="1"/>
    <col min="9473" max="9474" width="13.5703125" style="1" customWidth="1"/>
    <col min="9475" max="9475" width="10" style="1" customWidth="1"/>
    <col min="9476" max="9726" width="8.85546875" style="1"/>
    <col min="9727" max="9727" width="71.42578125" style="1" customWidth="1"/>
    <col min="9728" max="9728" width="23" style="1" customWidth="1"/>
    <col min="9729" max="9730" width="13.5703125" style="1" customWidth="1"/>
    <col min="9731" max="9731" width="10" style="1" customWidth="1"/>
    <col min="9732" max="9982" width="8.85546875" style="1"/>
    <col min="9983" max="9983" width="71.42578125" style="1" customWidth="1"/>
    <col min="9984" max="9984" width="23" style="1" customWidth="1"/>
    <col min="9985" max="9986" width="13.5703125" style="1" customWidth="1"/>
    <col min="9987" max="9987" width="10" style="1" customWidth="1"/>
    <col min="9988" max="10238" width="8.85546875" style="1"/>
    <col min="10239" max="10239" width="71.42578125" style="1" customWidth="1"/>
    <col min="10240" max="10240" width="23" style="1" customWidth="1"/>
    <col min="10241" max="10242" width="13.5703125" style="1" customWidth="1"/>
    <col min="10243" max="10243" width="10" style="1" customWidth="1"/>
    <col min="10244" max="10494" width="8.85546875" style="1"/>
    <col min="10495" max="10495" width="71.42578125" style="1" customWidth="1"/>
    <col min="10496" max="10496" width="23" style="1" customWidth="1"/>
    <col min="10497" max="10498" width="13.5703125" style="1" customWidth="1"/>
    <col min="10499" max="10499" width="10" style="1" customWidth="1"/>
    <col min="10500" max="10750" width="8.85546875" style="1"/>
    <col min="10751" max="10751" width="71.42578125" style="1" customWidth="1"/>
    <col min="10752" max="10752" width="23" style="1" customWidth="1"/>
    <col min="10753" max="10754" width="13.5703125" style="1" customWidth="1"/>
    <col min="10755" max="10755" width="10" style="1" customWidth="1"/>
    <col min="10756" max="11006" width="8.85546875" style="1"/>
    <col min="11007" max="11007" width="71.42578125" style="1" customWidth="1"/>
    <col min="11008" max="11008" width="23" style="1" customWidth="1"/>
    <col min="11009" max="11010" width="13.5703125" style="1" customWidth="1"/>
    <col min="11011" max="11011" width="10" style="1" customWidth="1"/>
    <col min="11012" max="11262" width="8.85546875" style="1"/>
    <col min="11263" max="11263" width="71.42578125" style="1" customWidth="1"/>
    <col min="11264" max="11264" width="23" style="1" customWidth="1"/>
    <col min="11265" max="11266" width="13.5703125" style="1" customWidth="1"/>
    <col min="11267" max="11267" width="10" style="1" customWidth="1"/>
    <col min="11268" max="11518" width="8.85546875" style="1"/>
    <col min="11519" max="11519" width="71.42578125" style="1" customWidth="1"/>
    <col min="11520" max="11520" width="23" style="1" customWidth="1"/>
    <col min="11521" max="11522" width="13.5703125" style="1" customWidth="1"/>
    <col min="11523" max="11523" width="10" style="1" customWidth="1"/>
    <col min="11524" max="11774" width="8.85546875" style="1"/>
    <col min="11775" max="11775" width="71.42578125" style="1" customWidth="1"/>
    <col min="11776" max="11776" width="23" style="1" customWidth="1"/>
    <col min="11777" max="11778" width="13.5703125" style="1" customWidth="1"/>
    <col min="11779" max="11779" width="10" style="1" customWidth="1"/>
    <col min="11780" max="12030" width="8.85546875" style="1"/>
    <col min="12031" max="12031" width="71.42578125" style="1" customWidth="1"/>
    <col min="12032" max="12032" width="23" style="1" customWidth="1"/>
    <col min="12033" max="12034" width="13.5703125" style="1" customWidth="1"/>
    <col min="12035" max="12035" width="10" style="1" customWidth="1"/>
    <col min="12036" max="12286" width="8.85546875" style="1"/>
    <col min="12287" max="12287" width="71.42578125" style="1" customWidth="1"/>
    <col min="12288" max="12288" width="23" style="1" customWidth="1"/>
    <col min="12289" max="12290" width="13.5703125" style="1" customWidth="1"/>
    <col min="12291" max="12291" width="10" style="1" customWidth="1"/>
    <col min="12292" max="12542" width="8.85546875" style="1"/>
    <col min="12543" max="12543" width="71.42578125" style="1" customWidth="1"/>
    <col min="12544" max="12544" width="23" style="1" customWidth="1"/>
    <col min="12545" max="12546" width="13.5703125" style="1" customWidth="1"/>
    <col min="12547" max="12547" width="10" style="1" customWidth="1"/>
    <col min="12548" max="12798" width="8.85546875" style="1"/>
    <col min="12799" max="12799" width="71.42578125" style="1" customWidth="1"/>
    <col min="12800" max="12800" width="23" style="1" customWidth="1"/>
    <col min="12801" max="12802" width="13.5703125" style="1" customWidth="1"/>
    <col min="12803" max="12803" width="10" style="1" customWidth="1"/>
    <col min="12804" max="13054" width="8.85546875" style="1"/>
    <col min="13055" max="13055" width="71.42578125" style="1" customWidth="1"/>
    <col min="13056" max="13056" width="23" style="1" customWidth="1"/>
    <col min="13057" max="13058" width="13.5703125" style="1" customWidth="1"/>
    <col min="13059" max="13059" width="10" style="1" customWidth="1"/>
    <col min="13060" max="13310" width="8.85546875" style="1"/>
    <col min="13311" max="13311" width="71.42578125" style="1" customWidth="1"/>
    <col min="13312" max="13312" width="23" style="1" customWidth="1"/>
    <col min="13313" max="13314" width="13.5703125" style="1" customWidth="1"/>
    <col min="13315" max="13315" width="10" style="1" customWidth="1"/>
    <col min="13316" max="13566" width="8.85546875" style="1"/>
    <col min="13567" max="13567" width="71.42578125" style="1" customWidth="1"/>
    <col min="13568" max="13568" width="23" style="1" customWidth="1"/>
    <col min="13569" max="13570" width="13.5703125" style="1" customWidth="1"/>
    <col min="13571" max="13571" width="10" style="1" customWidth="1"/>
    <col min="13572" max="13822" width="8.85546875" style="1"/>
    <col min="13823" max="13823" width="71.42578125" style="1" customWidth="1"/>
    <col min="13824" max="13824" width="23" style="1" customWidth="1"/>
    <col min="13825" max="13826" width="13.5703125" style="1" customWidth="1"/>
    <col min="13827" max="13827" width="10" style="1" customWidth="1"/>
    <col min="13828" max="14078" width="8.85546875" style="1"/>
    <col min="14079" max="14079" width="71.42578125" style="1" customWidth="1"/>
    <col min="14080" max="14080" width="23" style="1" customWidth="1"/>
    <col min="14081" max="14082" width="13.5703125" style="1" customWidth="1"/>
    <col min="14083" max="14083" width="10" style="1" customWidth="1"/>
    <col min="14084" max="14334" width="8.85546875" style="1"/>
    <col min="14335" max="14335" width="71.42578125" style="1" customWidth="1"/>
    <col min="14336" max="14336" width="23" style="1" customWidth="1"/>
    <col min="14337" max="14338" width="13.5703125" style="1" customWidth="1"/>
    <col min="14339" max="14339" width="10" style="1" customWidth="1"/>
    <col min="14340" max="14590" width="8.85546875" style="1"/>
    <col min="14591" max="14591" width="71.42578125" style="1" customWidth="1"/>
    <col min="14592" max="14592" width="23" style="1" customWidth="1"/>
    <col min="14593" max="14594" width="13.5703125" style="1" customWidth="1"/>
    <col min="14595" max="14595" width="10" style="1" customWidth="1"/>
    <col min="14596" max="14846" width="8.85546875" style="1"/>
    <col min="14847" max="14847" width="71.42578125" style="1" customWidth="1"/>
    <col min="14848" max="14848" width="23" style="1" customWidth="1"/>
    <col min="14849" max="14850" width="13.5703125" style="1" customWidth="1"/>
    <col min="14851" max="14851" width="10" style="1" customWidth="1"/>
    <col min="14852" max="15102" width="8.85546875" style="1"/>
    <col min="15103" max="15103" width="71.42578125" style="1" customWidth="1"/>
    <col min="15104" max="15104" width="23" style="1" customWidth="1"/>
    <col min="15105" max="15106" width="13.5703125" style="1" customWidth="1"/>
    <col min="15107" max="15107" width="10" style="1" customWidth="1"/>
    <col min="15108" max="15358" width="8.85546875" style="1"/>
    <col min="15359" max="15359" width="71.42578125" style="1" customWidth="1"/>
    <col min="15360" max="15360" width="23" style="1" customWidth="1"/>
    <col min="15361" max="15362" width="13.5703125" style="1" customWidth="1"/>
    <col min="15363" max="15363" width="10" style="1" customWidth="1"/>
    <col min="15364" max="15614" width="8.85546875" style="1"/>
    <col min="15615" max="15615" width="71.42578125" style="1" customWidth="1"/>
    <col min="15616" max="15616" width="23" style="1" customWidth="1"/>
    <col min="15617" max="15618" width="13.5703125" style="1" customWidth="1"/>
    <col min="15619" max="15619" width="10" style="1" customWidth="1"/>
    <col min="15620" max="15870" width="8.85546875" style="1"/>
    <col min="15871" max="15871" width="71.42578125" style="1" customWidth="1"/>
    <col min="15872" max="15872" width="23" style="1" customWidth="1"/>
    <col min="15873" max="15874" width="13.5703125" style="1" customWidth="1"/>
    <col min="15875" max="15875" width="10" style="1" customWidth="1"/>
    <col min="15876" max="16126" width="8.85546875" style="1"/>
    <col min="16127" max="16127" width="71.42578125" style="1" customWidth="1"/>
    <col min="16128" max="16128" width="23" style="1" customWidth="1"/>
    <col min="16129" max="16130" width="13.5703125" style="1" customWidth="1"/>
    <col min="16131" max="16131" width="10" style="1" customWidth="1"/>
    <col min="16132" max="16382" width="8.85546875" style="1"/>
    <col min="16383" max="16384" width="9" style="1"/>
  </cols>
  <sheetData>
    <row r="1" spans="1:9" ht="12.75">
      <c r="A1" s="7"/>
      <c r="B1" s="7"/>
      <c r="C1" s="8"/>
      <c r="G1" s="9" t="s">
        <v>643</v>
      </c>
    </row>
    <row r="2" spans="1:9" ht="12.75">
      <c r="A2" s="7"/>
      <c r="B2" s="7"/>
      <c r="C2" s="8"/>
      <c r="G2" s="9" t="s">
        <v>1</v>
      </c>
    </row>
    <row r="3" spans="1:9" ht="12.75">
      <c r="A3" s="7"/>
      <c r="B3" s="7"/>
      <c r="C3" s="8"/>
      <c r="G3" s="9" t="s">
        <v>2</v>
      </c>
    </row>
    <row r="4" spans="1:9" ht="12.75">
      <c r="A4" s="7"/>
      <c r="B4" s="7"/>
      <c r="C4" s="8"/>
      <c r="G4" s="9" t="s">
        <v>3</v>
      </c>
    </row>
    <row r="5" spans="1:9">
      <c r="A5" s="7"/>
      <c r="B5" s="7"/>
      <c r="C5" s="8"/>
    </row>
    <row r="6" spans="1:9" ht="12">
      <c r="A6" s="66" t="s">
        <v>460</v>
      </c>
      <c r="B6" s="66"/>
      <c r="C6" s="66"/>
      <c r="D6" s="66"/>
      <c r="E6" s="66"/>
      <c r="F6" s="66"/>
      <c r="G6" s="66"/>
    </row>
    <row r="7" spans="1:9" ht="36.950000000000003" customHeight="1">
      <c r="A7" s="66" t="s">
        <v>644</v>
      </c>
      <c r="B7" s="66"/>
      <c r="C7" s="66"/>
      <c r="D7" s="66"/>
      <c r="E7" s="66"/>
      <c r="F7" s="66"/>
      <c r="G7" s="66"/>
    </row>
    <row r="8" spans="1:9">
      <c r="A8" s="10"/>
      <c r="B8" s="7"/>
      <c r="C8" s="7"/>
      <c r="D8" s="7"/>
      <c r="G8" s="11" t="s">
        <v>462</v>
      </c>
    </row>
    <row r="9" spans="1:9" ht="39.6" customHeight="1">
      <c r="A9" s="12" t="s">
        <v>7</v>
      </c>
      <c r="B9" s="13" t="s">
        <v>11</v>
      </c>
      <c r="C9" s="13" t="s">
        <v>12</v>
      </c>
      <c r="D9" s="13" t="s">
        <v>463</v>
      </c>
      <c r="E9" s="13" t="s">
        <v>464</v>
      </c>
      <c r="F9" s="86" t="s">
        <v>645</v>
      </c>
      <c r="G9" s="86" t="s">
        <v>646</v>
      </c>
    </row>
    <row r="10" spans="1:9">
      <c r="A10" s="15" t="s">
        <v>466</v>
      </c>
      <c r="B10" s="16"/>
      <c r="C10" s="17"/>
      <c r="D10" s="17"/>
      <c r="E10" s="17"/>
      <c r="F10" s="18">
        <f>F11+F32+F35+F37+F39+F42+F47+F53+F73+F76+F78+F125+F128+F131+F134+F140+F144+F149+F151+F153+F155+F157+F159+F161+F163+F168+F170+F172</f>
        <v>368562.5</v>
      </c>
      <c r="G10" s="18">
        <f>G11+G32+G35+G37+G39+G42+G47+G53+G73+G76+G78+G125+G128+G131+G134+G140+G144+G149+G151+G153+G155+G157+G159+G161+G163+G168+G170+G172</f>
        <v>404599.3</v>
      </c>
    </row>
    <row r="11" spans="1:9" s="2" customFormat="1" ht="33" customHeight="1">
      <c r="A11" s="19" t="s">
        <v>467</v>
      </c>
      <c r="B11" s="20" t="s">
        <v>468</v>
      </c>
      <c r="C11" s="20" t="s">
        <v>469</v>
      </c>
      <c r="D11" s="20"/>
      <c r="E11" s="20"/>
      <c r="F11" s="21">
        <f>F13+F15+F17+F19+F21+F25+F31+F23+F27+F29</f>
        <v>16241</v>
      </c>
      <c r="G11" s="21">
        <f>G13+G15+G17+G19+G21+G25+G31+G23+G27+G29</f>
        <v>16241</v>
      </c>
      <c r="I11" s="28"/>
    </row>
    <row r="12" spans="1:9" s="3" customFormat="1">
      <c r="A12" s="15" t="s">
        <v>296</v>
      </c>
      <c r="B12" s="22" t="s">
        <v>470</v>
      </c>
      <c r="C12" s="22" t="s">
        <v>469</v>
      </c>
      <c r="D12" s="22" t="s">
        <v>161</v>
      </c>
      <c r="E12" s="22" t="s">
        <v>58</v>
      </c>
      <c r="F12" s="18">
        <f t="shared" ref="F12:F16" si="0">F13</f>
        <v>1800</v>
      </c>
      <c r="G12" s="18">
        <f t="shared" ref="G12:G16" si="1">G13</f>
        <v>1800</v>
      </c>
    </row>
    <row r="13" spans="1:9" s="3" customFormat="1">
      <c r="A13" s="15" t="s">
        <v>298</v>
      </c>
      <c r="B13" s="22" t="s">
        <v>470</v>
      </c>
      <c r="C13" s="22" t="s">
        <v>299</v>
      </c>
      <c r="D13" s="22" t="s">
        <v>161</v>
      </c>
      <c r="E13" s="22" t="s">
        <v>58</v>
      </c>
      <c r="F13" s="18">
        <v>1800</v>
      </c>
      <c r="G13" s="18">
        <v>1800</v>
      </c>
    </row>
    <row r="14" spans="1:9" s="3" customFormat="1" ht="67.5">
      <c r="A14" s="15" t="s">
        <v>471</v>
      </c>
      <c r="B14" s="22" t="s">
        <v>472</v>
      </c>
      <c r="C14" s="22" t="s">
        <v>469</v>
      </c>
      <c r="D14" s="22" t="s">
        <v>161</v>
      </c>
      <c r="E14" s="22" t="s">
        <v>58</v>
      </c>
      <c r="F14" s="18">
        <f t="shared" si="0"/>
        <v>2485</v>
      </c>
      <c r="G14" s="18">
        <f t="shared" si="1"/>
        <v>2485</v>
      </c>
    </row>
    <row r="15" spans="1:9" s="3" customFormat="1">
      <c r="A15" s="15" t="s">
        <v>298</v>
      </c>
      <c r="B15" s="22" t="s">
        <v>472</v>
      </c>
      <c r="C15" s="22" t="s">
        <v>299</v>
      </c>
      <c r="D15" s="22" t="s">
        <v>161</v>
      </c>
      <c r="E15" s="22" t="s">
        <v>58</v>
      </c>
      <c r="F15" s="18">
        <v>2485</v>
      </c>
      <c r="G15" s="18">
        <v>2485</v>
      </c>
    </row>
    <row r="16" spans="1:9" s="3" customFormat="1" ht="67.5" hidden="1">
      <c r="A16" s="15" t="s">
        <v>473</v>
      </c>
      <c r="B16" s="22" t="s">
        <v>474</v>
      </c>
      <c r="C16" s="22" t="s">
        <v>469</v>
      </c>
      <c r="D16" s="22" t="s">
        <v>161</v>
      </c>
      <c r="E16" s="22" t="s">
        <v>58</v>
      </c>
      <c r="F16" s="18">
        <f t="shared" si="0"/>
        <v>0</v>
      </c>
      <c r="G16" s="18">
        <f t="shared" si="1"/>
        <v>0</v>
      </c>
    </row>
    <row r="17" spans="1:7" s="3" customFormat="1" hidden="1">
      <c r="A17" s="15" t="s">
        <v>298</v>
      </c>
      <c r="B17" s="22" t="s">
        <v>474</v>
      </c>
      <c r="C17" s="22" t="s">
        <v>299</v>
      </c>
      <c r="D17" s="22" t="s">
        <v>161</v>
      </c>
      <c r="E17" s="22" t="s">
        <v>58</v>
      </c>
      <c r="F17" s="18">
        <v>0</v>
      </c>
      <c r="G17" s="18">
        <v>0</v>
      </c>
    </row>
    <row r="18" spans="1:7" s="3" customFormat="1" ht="67.5">
      <c r="A18" s="15" t="s">
        <v>475</v>
      </c>
      <c r="B18" s="22" t="s">
        <v>476</v>
      </c>
      <c r="C18" s="22" t="s">
        <v>469</v>
      </c>
      <c r="D18" s="22" t="s">
        <v>161</v>
      </c>
      <c r="E18" s="22" t="s">
        <v>58</v>
      </c>
      <c r="F18" s="18">
        <f t="shared" ref="F18:F22" si="2">F19</f>
        <v>197</v>
      </c>
      <c r="G18" s="18">
        <f t="shared" ref="G18:G22" si="3">G19</f>
        <v>197</v>
      </c>
    </row>
    <row r="19" spans="1:7" s="3" customFormat="1">
      <c r="A19" s="15" t="s">
        <v>298</v>
      </c>
      <c r="B19" s="22" t="s">
        <v>476</v>
      </c>
      <c r="C19" s="22" t="s">
        <v>299</v>
      </c>
      <c r="D19" s="22" t="s">
        <v>161</v>
      </c>
      <c r="E19" s="22" t="s">
        <v>58</v>
      </c>
      <c r="F19" s="18">
        <v>197</v>
      </c>
      <c r="G19" s="18">
        <v>197</v>
      </c>
    </row>
    <row r="20" spans="1:7" s="3" customFormat="1" ht="22.5">
      <c r="A20" s="15" t="s">
        <v>477</v>
      </c>
      <c r="B20" s="22" t="s">
        <v>478</v>
      </c>
      <c r="C20" s="22" t="s">
        <v>469</v>
      </c>
      <c r="D20" s="22" t="s">
        <v>161</v>
      </c>
      <c r="E20" s="22" t="s">
        <v>58</v>
      </c>
      <c r="F20" s="18">
        <f t="shared" si="2"/>
        <v>176</v>
      </c>
      <c r="G20" s="18">
        <f t="shared" si="3"/>
        <v>176</v>
      </c>
    </row>
    <row r="21" spans="1:7" s="3" customFormat="1">
      <c r="A21" s="15" t="s">
        <v>298</v>
      </c>
      <c r="B21" s="22" t="s">
        <v>478</v>
      </c>
      <c r="C21" s="22" t="s">
        <v>299</v>
      </c>
      <c r="D21" s="22" t="s">
        <v>161</v>
      </c>
      <c r="E21" s="22" t="s">
        <v>58</v>
      </c>
      <c r="F21" s="18">
        <v>176</v>
      </c>
      <c r="G21" s="18">
        <v>176</v>
      </c>
    </row>
    <row r="22" spans="1:7" s="3" customFormat="1" ht="45">
      <c r="A22" s="23" t="s">
        <v>479</v>
      </c>
      <c r="B22" s="24" t="s">
        <v>480</v>
      </c>
      <c r="C22" s="22"/>
      <c r="D22" s="22">
        <v>10</v>
      </c>
      <c r="E22" s="61" t="s">
        <v>107</v>
      </c>
      <c r="F22" s="18">
        <f t="shared" si="2"/>
        <v>1156</v>
      </c>
      <c r="G22" s="18">
        <f t="shared" si="3"/>
        <v>1156</v>
      </c>
    </row>
    <row r="23" spans="1:7" s="3" customFormat="1">
      <c r="A23" s="23" t="s">
        <v>298</v>
      </c>
      <c r="B23" s="24" t="s">
        <v>480</v>
      </c>
      <c r="C23" s="22">
        <v>300</v>
      </c>
      <c r="D23" s="22">
        <v>10</v>
      </c>
      <c r="E23" s="61" t="s">
        <v>107</v>
      </c>
      <c r="F23" s="18">
        <v>1156</v>
      </c>
      <c r="G23" s="18">
        <v>1156</v>
      </c>
    </row>
    <row r="24" spans="1:7" s="3" customFormat="1" ht="45">
      <c r="A24" s="23" t="s">
        <v>481</v>
      </c>
      <c r="B24" s="24" t="s">
        <v>482</v>
      </c>
      <c r="C24" s="22" t="s">
        <v>469</v>
      </c>
      <c r="D24" s="22" t="s">
        <v>161</v>
      </c>
      <c r="E24" s="22" t="s">
        <v>107</v>
      </c>
      <c r="F24" s="18">
        <f t="shared" ref="F24:F28" si="4">F25</f>
        <v>1346</v>
      </c>
      <c r="G24" s="18">
        <f t="shared" ref="G24:G28" si="5">G25</f>
        <v>1346</v>
      </c>
    </row>
    <row r="25" spans="1:7" s="3" customFormat="1" ht="33.75">
      <c r="A25" s="23" t="s">
        <v>349</v>
      </c>
      <c r="B25" s="24" t="s">
        <v>482</v>
      </c>
      <c r="C25" s="22" t="s">
        <v>299</v>
      </c>
      <c r="D25" s="22" t="s">
        <v>161</v>
      </c>
      <c r="E25" s="22" t="s">
        <v>107</v>
      </c>
      <c r="F25" s="18">
        <v>1346</v>
      </c>
      <c r="G25" s="18">
        <v>1346</v>
      </c>
    </row>
    <row r="26" spans="1:7" s="3" customFormat="1" ht="45">
      <c r="A26" s="23" t="s">
        <v>479</v>
      </c>
      <c r="B26" s="24" t="s">
        <v>480</v>
      </c>
      <c r="C26" s="22"/>
      <c r="D26" s="22">
        <v>10</v>
      </c>
      <c r="E26" s="25" t="s">
        <v>107</v>
      </c>
      <c r="F26" s="18">
        <f t="shared" si="4"/>
        <v>1156</v>
      </c>
      <c r="G26" s="18">
        <f t="shared" si="5"/>
        <v>1156</v>
      </c>
    </row>
    <row r="27" spans="1:7" s="3" customFormat="1">
      <c r="A27" s="23" t="s">
        <v>298</v>
      </c>
      <c r="B27" s="24" t="s">
        <v>480</v>
      </c>
      <c r="C27" s="22">
        <v>300</v>
      </c>
      <c r="D27" s="22">
        <v>10</v>
      </c>
      <c r="E27" s="62" t="s">
        <v>107</v>
      </c>
      <c r="F27" s="18">
        <v>1156</v>
      </c>
      <c r="G27" s="18">
        <v>1156</v>
      </c>
    </row>
    <row r="28" spans="1:7" s="3" customFormat="1" ht="22.5">
      <c r="A28" s="23" t="s">
        <v>272</v>
      </c>
      <c r="B28" s="24" t="s">
        <v>273</v>
      </c>
      <c r="C28" s="22"/>
      <c r="D28" s="22">
        <v>10</v>
      </c>
      <c r="E28" s="25" t="s">
        <v>107</v>
      </c>
      <c r="F28" s="18">
        <f t="shared" si="4"/>
        <v>7120</v>
      </c>
      <c r="G28" s="18">
        <f t="shared" si="5"/>
        <v>7120</v>
      </c>
    </row>
    <row r="29" spans="1:7" s="3" customFormat="1">
      <c r="A29" s="23" t="s">
        <v>268</v>
      </c>
      <c r="B29" s="24" t="s">
        <v>273</v>
      </c>
      <c r="C29" s="22">
        <v>300</v>
      </c>
      <c r="D29" s="22">
        <v>10</v>
      </c>
      <c r="E29" s="62" t="s">
        <v>107</v>
      </c>
      <c r="F29" s="18">
        <v>7120</v>
      </c>
      <c r="G29" s="18">
        <v>7120</v>
      </c>
    </row>
    <row r="30" spans="1:7" s="3" customFormat="1" ht="56.25">
      <c r="A30" s="23" t="s">
        <v>483</v>
      </c>
      <c r="B30" s="24" t="s">
        <v>484</v>
      </c>
      <c r="C30" s="22"/>
      <c r="D30" s="22">
        <v>10</v>
      </c>
      <c r="E30" s="25" t="s">
        <v>107</v>
      </c>
      <c r="F30" s="18">
        <f t="shared" ref="F30:F33" si="6">F31</f>
        <v>805</v>
      </c>
      <c r="G30" s="18">
        <f t="shared" ref="G30:G33" si="7">G31</f>
        <v>805</v>
      </c>
    </row>
    <row r="31" spans="1:7" s="3" customFormat="1">
      <c r="A31" s="23" t="s">
        <v>298</v>
      </c>
      <c r="B31" s="24" t="s">
        <v>484</v>
      </c>
      <c r="C31" s="22">
        <v>300</v>
      </c>
      <c r="D31" s="22">
        <v>10</v>
      </c>
      <c r="E31" s="62" t="s">
        <v>107</v>
      </c>
      <c r="F31" s="18">
        <v>805</v>
      </c>
      <c r="G31" s="18">
        <v>805</v>
      </c>
    </row>
    <row r="32" spans="1:7" s="2" customFormat="1" ht="21">
      <c r="A32" s="19" t="s">
        <v>485</v>
      </c>
      <c r="B32" s="20" t="s">
        <v>486</v>
      </c>
      <c r="C32" s="20" t="s">
        <v>469</v>
      </c>
      <c r="D32" s="20" t="s">
        <v>136</v>
      </c>
      <c r="E32" s="20" t="s">
        <v>56</v>
      </c>
      <c r="F32" s="21">
        <f t="shared" si="6"/>
        <v>0</v>
      </c>
      <c r="G32" s="21">
        <f t="shared" si="7"/>
        <v>0</v>
      </c>
    </row>
    <row r="33" spans="1:7" s="3" customFormat="1" ht="22.5">
      <c r="A33" s="15" t="s">
        <v>487</v>
      </c>
      <c r="B33" s="22" t="s">
        <v>488</v>
      </c>
      <c r="C33" s="22" t="s">
        <v>469</v>
      </c>
      <c r="D33" s="22" t="s">
        <v>136</v>
      </c>
      <c r="E33" s="22" t="s">
        <v>56</v>
      </c>
      <c r="F33" s="18">
        <f t="shared" si="6"/>
        <v>0</v>
      </c>
      <c r="G33" s="18">
        <f t="shared" si="7"/>
        <v>0</v>
      </c>
    </row>
    <row r="34" spans="1:7" s="3" customFormat="1">
      <c r="A34" s="15" t="s">
        <v>89</v>
      </c>
      <c r="B34" s="22" t="s">
        <v>488</v>
      </c>
      <c r="C34" s="22" t="s">
        <v>489</v>
      </c>
      <c r="D34" s="22" t="s">
        <v>136</v>
      </c>
      <c r="E34" s="22" t="s">
        <v>56</v>
      </c>
      <c r="F34" s="18">
        <v>0</v>
      </c>
      <c r="G34" s="18">
        <v>0</v>
      </c>
    </row>
    <row r="35" spans="1:7" s="3" customFormat="1" ht="42">
      <c r="A35" s="19" t="s">
        <v>490</v>
      </c>
      <c r="B35" s="20" t="s">
        <v>491</v>
      </c>
      <c r="C35" s="20" t="s">
        <v>469</v>
      </c>
      <c r="D35" s="20" t="s">
        <v>58</v>
      </c>
      <c r="E35" s="20" t="s">
        <v>161</v>
      </c>
      <c r="F35" s="21">
        <f t="shared" ref="F35:F40" si="8">F36</f>
        <v>230</v>
      </c>
      <c r="G35" s="21">
        <f t="shared" ref="G35:G40" si="9">G36</f>
        <v>230</v>
      </c>
    </row>
    <row r="36" spans="1:7" s="3" customFormat="1">
      <c r="A36" s="15" t="s">
        <v>89</v>
      </c>
      <c r="B36" s="22" t="s">
        <v>491</v>
      </c>
      <c r="C36" s="22" t="s">
        <v>489</v>
      </c>
      <c r="D36" s="22" t="s">
        <v>58</v>
      </c>
      <c r="E36" s="22" t="s">
        <v>161</v>
      </c>
      <c r="F36" s="18">
        <v>230</v>
      </c>
      <c r="G36" s="18">
        <v>230</v>
      </c>
    </row>
    <row r="37" spans="1:7" s="3" customFormat="1" ht="52.5">
      <c r="A37" s="19" t="s">
        <v>492</v>
      </c>
      <c r="B37" s="20" t="s">
        <v>493</v>
      </c>
      <c r="C37" s="20"/>
      <c r="D37" s="20" t="s">
        <v>58</v>
      </c>
      <c r="E37" s="20" t="s">
        <v>161</v>
      </c>
      <c r="F37" s="21">
        <f t="shared" si="8"/>
        <v>0</v>
      </c>
      <c r="G37" s="21">
        <f t="shared" si="9"/>
        <v>0</v>
      </c>
    </row>
    <row r="38" spans="1:7" s="3" customFormat="1">
      <c r="A38" s="26" t="s">
        <v>89</v>
      </c>
      <c r="B38" s="27" t="s">
        <v>493</v>
      </c>
      <c r="C38" s="22">
        <v>200</v>
      </c>
      <c r="D38" s="22" t="s">
        <v>58</v>
      </c>
      <c r="E38" s="22" t="s">
        <v>161</v>
      </c>
      <c r="F38" s="18">
        <v>0</v>
      </c>
      <c r="G38" s="18">
        <v>0</v>
      </c>
    </row>
    <row r="39" spans="1:7" s="2" customFormat="1" ht="21">
      <c r="A39" s="19" t="s">
        <v>494</v>
      </c>
      <c r="B39" s="20" t="s">
        <v>495</v>
      </c>
      <c r="C39" s="20" t="s">
        <v>469</v>
      </c>
      <c r="D39" s="20"/>
      <c r="E39" s="20"/>
      <c r="F39" s="21">
        <f t="shared" si="8"/>
        <v>1567</v>
      </c>
      <c r="G39" s="21">
        <f t="shared" si="9"/>
        <v>1567</v>
      </c>
    </row>
    <row r="40" spans="1:7" s="3" customFormat="1">
      <c r="A40" s="15" t="s">
        <v>496</v>
      </c>
      <c r="B40" s="22" t="s">
        <v>497</v>
      </c>
      <c r="C40" s="22" t="s">
        <v>469</v>
      </c>
      <c r="D40" s="22" t="s">
        <v>107</v>
      </c>
      <c r="E40" s="22" t="s">
        <v>155</v>
      </c>
      <c r="F40" s="18">
        <f t="shared" si="8"/>
        <v>1567</v>
      </c>
      <c r="G40" s="18">
        <f t="shared" si="9"/>
        <v>1567</v>
      </c>
    </row>
    <row r="41" spans="1:7" s="3" customFormat="1">
      <c r="A41" s="15" t="s">
        <v>89</v>
      </c>
      <c r="B41" s="22" t="s">
        <v>497</v>
      </c>
      <c r="C41" s="22" t="s">
        <v>489</v>
      </c>
      <c r="D41" s="22" t="s">
        <v>107</v>
      </c>
      <c r="E41" s="22" t="s">
        <v>155</v>
      </c>
      <c r="F41" s="18">
        <v>1567</v>
      </c>
      <c r="G41" s="18">
        <v>1567</v>
      </c>
    </row>
    <row r="42" spans="1:7" s="2" customFormat="1" ht="31.5">
      <c r="A42" s="19" t="s">
        <v>498</v>
      </c>
      <c r="B42" s="20" t="s">
        <v>499</v>
      </c>
      <c r="C42" s="20" t="s">
        <v>469</v>
      </c>
      <c r="D42" s="20"/>
      <c r="E42" s="20"/>
      <c r="F42" s="21">
        <f>F43+F45+F44</f>
        <v>7463</v>
      </c>
      <c r="G42" s="21">
        <f>G43+G45+G44</f>
        <v>7463</v>
      </c>
    </row>
    <row r="43" spans="1:7" s="3" customFormat="1">
      <c r="A43" s="15" t="s">
        <v>89</v>
      </c>
      <c r="B43" s="61" t="s">
        <v>500</v>
      </c>
      <c r="C43" s="22" t="s">
        <v>489</v>
      </c>
      <c r="D43" s="22" t="s">
        <v>121</v>
      </c>
      <c r="E43" s="22" t="s">
        <v>56</v>
      </c>
      <c r="F43" s="18">
        <v>300</v>
      </c>
      <c r="G43" s="18">
        <v>300</v>
      </c>
    </row>
    <row r="44" spans="1:7" s="3" customFormat="1">
      <c r="A44" s="15" t="s">
        <v>89</v>
      </c>
      <c r="B44" s="61" t="s">
        <v>501</v>
      </c>
      <c r="C44" s="22">
        <v>200</v>
      </c>
      <c r="D44" s="22">
        <v>5</v>
      </c>
      <c r="E44" s="22">
        <v>2</v>
      </c>
      <c r="F44" s="18">
        <v>250</v>
      </c>
      <c r="G44" s="18">
        <v>250</v>
      </c>
    </row>
    <row r="45" spans="1:7" s="3" customFormat="1" ht="33.75">
      <c r="A45" s="15" t="s">
        <v>502</v>
      </c>
      <c r="B45" s="22">
        <v>1930475010</v>
      </c>
      <c r="C45" s="22"/>
      <c r="D45" s="25" t="s">
        <v>121</v>
      </c>
      <c r="E45" s="25" t="s">
        <v>56</v>
      </c>
      <c r="F45" s="18">
        <f t="shared" ref="F45:F49" si="10">F46</f>
        <v>6913</v>
      </c>
      <c r="G45" s="18">
        <f t="shared" ref="G45:G49" si="11">G46</f>
        <v>6913</v>
      </c>
    </row>
    <row r="46" spans="1:7" s="3" customFormat="1">
      <c r="A46" s="15" t="s">
        <v>503</v>
      </c>
      <c r="B46" s="22">
        <v>1930475010</v>
      </c>
      <c r="C46" s="22">
        <v>800</v>
      </c>
      <c r="D46" s="25" t="s">
        <v>121</v>
      </c>
      <c r="E46" s="25" t="s">
        <v>56</v>
      </c>
      <c r="F46" s="18">
        <v>6913</v>
      </c>
      <c r="G46" s="18">
        <v>6913</v>
      </c>
    </row>
    <row r="47" spans="1:7" s="2" customFormat="1" ht="31.5">
      <c r="A47" s="19" t="s">
        <v>504</v>
      </c>
      <c r="B47" s="20" t="s">
        <v>505</v>
      </c>
      <c r="C47" s="20" t="s">
        <v>469</v>
      </c>
      <c r="D47" s="20"/>
      <c r="E47" s="20"/>
      <c r="F47" s="21">
        <f>F51+F48</f>
        <v>498</v>
      </c>
      <c r="G47" s="21">
        <f>G51+G48</f>
        <v>498</v>
      </c>
    </row>
    <row r="48" spans="1:7" s="2" customFormat="1">
      <c r="A48" s="15" t="s">
        <v>506</v>
      </c>
      <c r="B48" s="22" t="s">
        <v>507</v>
      </c>
      <c r="C48" s="22" t="s">
        <v>469</v>
      </c>
      <c r="D48" s="22" t="s">
        <v>126</v>
      </c>
      <c r="E48" s="22" t="s">
        <v>17</v>
      </c>
      <c r="F48" s="18">
        <f t="shared" si="10"/>
        <v>348</v>
      </c>
      <c r="G48" s="18">
        <f t="shared" si="11"/>
        <v>348</v>
      </c>
    </row>
    <row r="49" spans="1:7" s="2" customFormat="1" ht="22.5">
      <c r="A49" s="15" t="s">
        <v>508</v>
      </c>
      <c r="B49" s="22" t="s">
        <v>507</v>
      </c>
      <c r="C49" s="22" t="s">
        <v>469</v>
      </c>
      <c r="D49" s="22" t="s">
        <v>126</v>
      </c>
      <c r="E49" s="22" t="s">
        <v>17</v>
      </c>
      <c r="F49" s="18">
        <f t="shared" si="10"/>
        <v>348</v>
      </c>
      <c r="G49" s="18">
        <f t="shared" si="11"/>
        <v>348</v>
      </c>
    </row>
    <row r="50" spans="1:7" s="2" customFormat="1" ht="22.5">
      <c r="A50" s="15" t="s">
        <v>509</v>
      </c>
      <c r="B50" s="22" t="s">
        <v>507</v>
      </c>
      <c r="C50" s="22" t="s">
        <v>510</v>
      </c>
      <c r="D50" s="22" t="s">
        <v>126</v>
      </c>
      <c r="E50" s="22" t="s">
        <v>17</v>
      </c>
      <c r="F50" s="18">
        <v>348</v>
      </c>
      <c r="G50" s="18">
        <v>348</v>
      </c>
    </row>
    <row r="51" spans="1:7" s="3" customFormat="1" ht="33.75">
      <c r="A51" s="15" t="s">
        <v>511</v>
      </c>
      <c r="B51" s="22" t="s">
        <v>512</v>
      </c>
      <c r="C51" s="22" t="s">
        <v>469</v>
      </c>
      <c r="D51" s="22" t="s">
        <v>107</v>
      </c>
      <c r="E51" s="22" t="s">
        <v>173</v>
      </c>
      <c r="F51" s="18">
        <f t="shared" ref="F51:F55" si="12">F52</f>
        <v>150</v>
      </c>
      <c r="G51" s="18">
        <f t="shared" ref="G51:G55" si="13">G52</f>
        <v>150</v>
      </c>
    </row>
    <row r="52" spans="1:7" s="3" customFormat="1">
      <c r="A52" s="15" t="s">
        <v>89</v>
      </c>
      <c r="B52" s="22" t="s">
        <v>512</v>
      </c>
      <c r="C52" s="22" t="s">
        <v>489</v>
      </c>
      <c r="D52" s="22" t="s">
        <v>107</v>
      </c>
      <c r="E52" s="22" t="s">
        <v>173</v>
      </c>
      <c r="F52" s="18">
        <v>150</v>
      </c>
      <c r="G52" s="18">
        <v>150</v>
      </c>
    </row>
    <row r="53" spans="1:7" s="4" customFormat="1" ht="21">
      <c r="A53" s="19" t="s">
        <v>513</v>
      </c>
      <c r="B53" s="20" t="s">
        <v>514</v>
      </c>
      <c r="C53" s="20" t="s">
        <v>469</v>
      </c>
      <c r="D53" s="20"/>
      <c r="E53" s="20"/>
      <c r="F53" s="21">
        <f>F54+F57+F60+F65+F68</f>
        <v>99317</v>
      </c>
      <c r="G53" s="21">
        <f>G54+G57+G60+G65+G68</f>
        <v>99317</v>
      </c>
    </row>
    <row r="54" spans="1:7" s="5" customFormat="1" ht="22.5">
      <c r="A54" s="15" t="s">
        <v>515</v>
      </c>
      <c r="B54" s="27" t="s">
        <v>516</v>
      </c>
      <c r="C54" s="22" t="s">
        <v>469</v>
      </c>
      <c r="D54" s="22" t="s">
        <v>245</v>
      </c>
      <c r="E54" s="22" t="s">
        <v>17</v>
      </c>
      <c r="F54" s="18">
        <f t="shared" si="12"/>
        <v>21256</v>
      </c>
      <c r="G54" s="18">
        <f t="shared" si="13"/>
        <v>21256</v>
      </c>
    </row>
    <row r="55" spans="1:7" s="5" customFormat="1">
      <c r="A55" s="15" t="s">
        <v>517</v>
      </c>
      <c r="B55" s="27" t="s">
        <v>518</v>
      </c>
      <c r="C55" s="22" t="s">
        <v>469</v>
      </c>
      <c r="D55" s="22" t="s">
        <v>245</v>
      </c>
      <c r="E55" s="22" t="s">
        <v>17</v>
      </c>
      <c r="F55" s="18">
        <f t="shared" si="12"/>
        <v>21256</v>
      </c>
      <c r="G55" s="18">
        <f t="shared" si="13"/>
        <v>21256</v>
      </c>
    </row>
    <row r="56" spans="1:7" s="5" customFormat="1" ht="22.5">
      <c r="A56" s="15" t="s">
        <v>509</v>
      </c>
      <c r="B56" s="27" t="s">
        <v>518</v>
      </c>
      <c r="C56" s="22" t="s">
        <v>510</v>
      </c>
      <c r="D56" s="22" t="s">
        <v>245</v>
      </c>
      <c r="E56" s="22" t="s">
        <v>17</v>
      </c>
      <c r="F56" s="18">
        <v>21256</v>
      </c>
      <c r="G56" s="18">
        <v>21256</v>
      </c>
    </row>
    <row r="57" spans="1:7" s="5" customFormat="1">
      <c r="A57" s="15" t="s">
        <v>519</v>
      </c>
      <c r="B57" s="27" t="s">
        <v>520</v>
      </c>
      <c r="C57" s="22" t="s">
        <v>469</v>
      </c>
      <c r="D57" s="22" t="s">
        <v>245</v>
      </c>
      <c r="E57" s="22" t="s">
        <v>17</v>
      </c>
      <c r="F57" s="18">
        <f t="shared" ref="F57:F61" si="14">F58</f>
        <v>24276</v>
      </c>
      <c r="G57" s="18">
        <f t="shared" ref="G57:G61" si="15">G58</f>
        <v>24276</v>
      </c>
    </row>
    <row r="58" spans="1:7" s="5" customFormat="1">
      <c r="A58" s="15" t="s">
        <v>517</v>
      </c>
      <c r="B58" s="27" t="s">
        <v>521</v>
      </c>
      <c r="C58" s="22" t="s">
        <v>469</v>
      </c>
      <c r="D58" s="22" t="s">
        <v>245</v>
      </c>
      <c r="E58" s="22" t="s">
        <v>17</v>
      </c>
      <c r="F58" s="18">
        <f t="shared" si="14"/>
        <v>24276</v>
      </c>
      <c r="G58" s="18">
        <f t="shared" si="15"/>
        <v>24276</v>
      </c>
    </row>
    <row r="59" spans="1:7" s="5" customFormat="1" ht="22.5">
      <c r="A59" s="15" t="s">
        <v>509</v>
      </c>
      <c r="B59" s="27" t="s">
        <v>521</v>
      </c>
      <c r="C59" s="22" t="s">
        <v>510</v>
      </c>
      <c r="D59" s="22" t="s">
        <v>245</v>
      </c>
      <c r="E59" s="22" t="s">
        <v>17</v>
      </c>
      <c r="F59" s="18">
        <v>24276</v>
      </c>
      <c r="G59" s="18">
        <v>24276</v>
      </c>
    </row>
    <row r="60" spans="1:7" s="5" customFormat="1" ht="22.5">
      <c r="A60" s="15" t="s">
        <v>522</v>
      </c>
      <c r="B60" s="27" t="s">
        <v>523</v>
      </c>
      <c r="C60" s="22" t="s">
        <v>469</v>
      </c>
      <c r="D60" s="22"/>
      <c r="E60" s="22"/>
      <c r="F60" s="18">
        <f>F61+F63</f>
        <v>160</v>
      </c>
      <c r="G60" s="18">
        <f>G61+G63</f>
        <v>160</v>
      </c>
    </row>
    <row r="61" spans="1:7" s="5" customFormat="1">
      <c r="A61" s="15" t="s">
        <v>517</v>
      </c>
      <c r="B61" s="27" t="s">
        <v>524</v>
      </c>
      <c r="C61" s="22" t="s">
        <v>469</v>
      </c>
      <c r="D61" s="22" t="s">
        <v>126</v>
      </c>
      <c r="E61" s="22" t="s">
        <v>58</v>
      </c>
      <c r="F61" s="18">
        <f t="shared" si="14"/>
        <v>10</v>
      </c>
      <c r="G61" s="18">
        <f t="shared" si="15"/>
        <v>10</v>
      </c>
    </row>
    <row r="62" spans="1:7" s="5" customFormat="1" ht="22.5">
      <c r="A62" s="15" t="s">
        <v>509</v>
      </c>
      <c r="B62" s="27" t="s">
        <v>524</v>
      </c>
      <c r="C62" s="22" t="s">
        <v>510</v>
      </c>
      <c r="D62" s="22" t="s">
        <v>126</v>
      </c>
      <c r="E62" s="22" t="s">
        <v>58</v>
      </c>
      <c r="F62" s="18">
        <v>10</v>
      </c>
      <c r="G62" s="18">
        <v>10</v>
      </c>
    </row>
    <row r="63" spans="1:7" s="5" customFormat="1">
      <c r="A63" s="15" t="s">
        <v>517</v>
      </c>
      <c r="B63" s="27" t="s">
        <v>525</v>
      </c>
      <c r="C63" s="22" t="s">
        <v>469</v>
      </c>
      <c r="D63" s="22" t="s">
        <v>245</v>
      </c>
      <c r="E63" s="22" t="s">
        <v>17</v>
      </c>
      <c r="F63" s="18">
        <f t="shared" ref="F63:F66" si="16">F64</f>
        <v>150</v>
      </c>
      <c r="G63" s="18">
        <f t="shared" ref="G63:G66" si="17">G64</f>
        <v>150</v>
      </c>
    </row>
    <row r="64" spans="1:7" s="5" customFormat="1" ht="22.5">
      <c r="A64" s="15" t="s">
        <v>509</v>
      </c>
      <c r="B64" s="27" t="s">
        <v>525</v>
      </c>
      <c r="C64" s="22" t="s">
        <v>510</v>
      </c>
      <c r="D64" s="22" t="s">
        <v>245</v>
      </c>
      <c r="E64" s="22" t="s">
        <v>17</v>
      </c>
      <c r="F64" s="18">
        <v>150</v>
      </c>
      <c r="G64" s="18">
        <v>150</v>
      </c>
    </row>
    <row r="65" spans="1:7" s="5" customFormat="1">
      <c r="A65" s="15" t="s">
        <v>526</v>
      </c>
      <c r="B65" s="27" t="s">
        <v>527</v>
      </c>
      <c r="C65" s="22" t="s">
        <v>469</v>
      </c>
      <c r="D65" s="22"/>
      <c r="E65" s="22"/>
      <c r="F65" s="18">
        <f t="shared" si="16"/>
        <v>22892</v>
      </c>
      <c r="G65" s="18">
        <f t="shared" si="17"/>
        <v>22892</v>
      </c>
    </row>
    <row r="66" spans="1:7" s="5" customFormat="1">
      <c r="A66" s="15" t="s">
        <v>517</v>
      </c>
      <c r="B66" s="27" t="s">
        <v>528</v>
      </c>
      <c r="C66" s="22" t="s">
        <v>469</v>
      </c>
      <c r="D66" s="22" t="s">
        <v>126</v>
      </c>
      <c r="E66" s="22" t="s">
        <v>58</v>
      </c>
      <c r="F66" s="18">
        <f t="shared" si="16"/>
        <v>22892</v>
      </c>
      <c r="G66" s="18">
        <f t="shared" si="17"/>
        <v>22892</v>
      </c>
    </row>
    <row r="67" spans="1:7" s="5" customFormat="1" ht="22.5">
      <c r="A67" s="15" t="s">
        <v>509</v>
      </c>
      <c r="B67" s="27" t="s">
        <v>528</v>
      </c>
      <c r="C67" s="22" t="s">
        <v>510</v>
      </c>
      <c r="D67" s="22" t="s">
        <v>126</v>
      </c>
      <c r="E67" s="22" t="s">
        <v>58</v>
      </c>
      <c r="F67" s="18">
        <v>22892</v>
      </c>
      <c r="G67" s="18">
        <v>22892</v>
      </c>
    </row>
    <row r="68" spans="1:7" s="5" customFormat="1" ht="24" customHeight="1">
      <c r="A68" s="15" t="s">
        <v>529</v>
      </c>
      <c r="B68" s="27" t="s">
        <v>530</v>
      </c>
      <c r="C68" s="22" t="s">
        <v>469</v>
      </c>
      <c r="D68" s="22"/>
      <c r="E68" s="22"/>
      <c r="F68" s="18">
        <f>F69+F70+F72+F71</f>
        <v>30733</v>
      </c>
      <c r="G68" s="18">
        <f>G69+G70+G72+G71</f>
        <v>30733</v>
      </c>
    </row>
    <row r="69" spans="1:7" s="5" customFormat="1" ht="33.75">
      <c r="A69" s="15" t="s">
        <v>531</v>
      </c>
      <c r="B69" s="27" t="s">
        <v>532</v>
      </c>
      <c r="C69" s="22" t="s">
        <v>533</v>
      </c>
      <c r="D69" s="22" t="s">
        <v>245</v>
      </c>
      <c r="E69" s="22" t="s">
        <v>107</v>
      </c>
      <c r="F69" s="18">
        <v>30457</v>
      </c>
      <c r="G69" s="18">
        <v>30457</v>
      </c>
    </row>
    <row r="70" spans="1:7" s="5" customFormat="1">
      <c r="A70" s="15" t="s">
        <v>89</v>
      </c>
      <c r="B70" s="27" t="s">
        <v>534</v>
      </c>
      <c r="C70" s="22" t="s">
        <v>489</v>
      </c>
      <c r="D70" s="22" t="s">
        <v>245</v>
      </c>
      <c r="E70" s="22" t="s">
        <v>107</v>
      </c>
      <c r="F70" s="18">
        <v>276</v>
      </c>
      <c r="G70" s="18">
        <v>276</v>
      </c>
    </row>
    <row r="71" spans="1:7" s="5" customFormat="1">
      <c r="A71" s="15" t="s">
        <v>503</v>
      </c>
      <c r="B71" s="27" t="s">
        <v>534</v>
      </c>
      <c r="C71" s="22" t="s">
        <v>535</v>
      </c>
      <c r="D71" s="22" t="s">
        <v>245</v>
      </c>
      <c r="E71" s="22" t="s">
        <v>107</v>
      </c>
      <c r="F71" s="18">
        <v>0</v>
      </c>
      <c r="G71" s="18">
        <v>0</v>
      </c>
    </row>
    <row r="72" spans="1:7" s="5" customFormat="1" ht="33.75">
      <c r="A72" s="15" t="s">
        <v>536</v>
      </c>
      <c r="B72" s="27" t="s">
        <v>537</v>
      </c>
      <c r="C72" s="22">
        <v>200</v>
      </c>
      <c r="D72" s="22" t="s">
        <v>245</v>
      </c>
      <c r="E72" s="22" t="s">
        <v>107</v>
      </c>
      <c r="F72" s="18">
        <v>0</v>
      </c>
      <c r="G72" s="18">
        <v>0</v>
      </c>
    </row>
    <row r="73" spans="1:7" s="2" customFormat="1" ht="39.75" customHeight="1">
      <c r="A73" s="19" t="s">
        <v>538</v>
      </c>
      <c r="B73" s="20" t="s">
        <v>539</v>
      </c>
      <c r="C73" s="20" t="s">
        <v>469</v>
      </c>
      <c r="D73" s="20"/>
      <c r="E73" s="20"/>
      <c r="F73" s="21">
        <f t="shared" ref="F73:F76" si="18">F74</f>
        <v>0</v>
      </c>
      <c r="G73" s="21">
        <f t="shared" ref="G73:G76" si="19">G74</f>
        <v>0</v>
      </c>
    </row>
    <row r="74" spans="1:7" s="3" customFormat="1" ht="38.25" customHeight="1">
      <c r="A74" s="15" t="s">
        <v>540</v>
      </c>
      <c r="B74" s="22" t="s">
        <v>541</v>
      </c>
      <c r="C74" s="22" t="s">
        <v>469</v>
      </c>
      <c r="D74" s="22" t="s">
        <v>58</v>
      </c>
      <c r="E74" s="22" t="s">
        <v>68</v>
      </c>
      <c r="F74" s="18">
        <f t="shared" si="18"/>
        <v>0</v>
      </c>
      <c r="G74" s="18">
        <f t="shared" si="19"/>
        <v>0</v>
      </c>
    </row>
    <row r="75" spans="1:7" s="3" customFormat="1">
      <c r="A75" s="15" t="s">
        <v>89</v>
      </c>
      <c r="B75" s="22" t="s">
        <v>541</v>
      </c>
      <c r="C75" s="22" t="s">
        <v>489</v>
      </c>
      <c r="D75" s="22" t="s">
        <v>58</v>
      </c>
      <c r="E75" s="22" t="s">
        <v>68</v>
      </c>
      <c r="F75" s="18">
        <v>0</v>
      </c>
      <c r="G75" s="18">
        <v>0</v>
      </c>
    </row>
    <row r="76" spans="1:7" s="3" customFormat="1" ht="31.5">
      <c r="A76" s="19" t="s">
        <v>542</v>
      </c>
      <c r="B76" s="29" t="s">
        <v>543</v>
      </c>
      <c r="C76" s="29"/>
      <c r="D76" s="29" t="s">
        <v>58</v>
      </c>
      <c r="E76" s="29" t="s">
        <v>68</v>
      </c>
      <c r="F76" s="21">
        <f t="shared" si="18"/>
        <v>0</v>
      </c>
      <c r="G76" s="21">
        <f t="shared" si="19"/>
        <v>0</v>
      </c>
    </row>
    <row r="77" spans="1:7" s="3" customFormat="1">
      <c r="A77" s="15" t="s">
        <v>89</v>
      </c>
      <c r="B77" s="25" t="s">
        <v>543</v>
      </c>
      <c r="C77" s="25" t="s">
        <v>489</v>
      </c>
      <c r="D77" s="25" t="s">
        <v>58</v>
      </c>
      <c r="E77" s="25" t="s">
        <v>68</v>
      </c>
      <c r="F77" s="18">
        <v>0</v>
      </c>
      <c r="G77" s="18">
        <v>0</v>
      </c>
    </row>
    <row r="78" spans="1:7" s="4" customFormat="1" ht="21">
      <c r="A78" s="19" t="s">
        <v>544</v>
      </c>
      <c r="B78" s="20" t="s">
        <v>545</v>
      </c>
      <c r="C78" s="20" t="s">
        <v>469</v>
      </c>
      <c r="D78" s="20"/>
      <c r="E78" s="20"/>
      <c r="F78" s="21">
        <f>F81+F83+F85+F87+F90+F92+F94+F97+F100+F103+F105+F110+F115</f>
        <v>225736.3</v>
      </c>
      <c r="G78" s="21">
        <f>G81+G83+G85+G87+G90+G92+G94+G97+G100+G103+G105+G110+G115</f>
        <v>262404.3</v>
      </c>
    </row>
    <row r="79" spans="1:7" s="5" customFormat="1">
      <c r="A79" s="15" t="s">
        <v>546</v>
      </c>
      <c r="B79" s="27" t="s">
        <v>547</v>
      </c>
      <c r="C79" s="22" t="s">
        <v>469</v>
      </c>
      <c r="D79" s="22"/>
      <c r="E79" s="22"/>
      <c r="F79" s="18">
        <f>F80+F82+F86+F84</f>
        <v>44489.5</v>
      </c>
      <c r="G79" s="18">
        <f>G80+G82+G86+G84</f>
        <v>59129.5</v>
      </c>
    </row>
    <row r="80" spans="1:7" s="5" customFormat="1" ht="22.5">
      <c r="A80" s="15" t="s">
        <v>508</v>
      </c>
      <c r="B80" s="27" t="s">
        <v>548</v>
      </c>
      <c r="C80" s="22" t="s">
        <v>469</v>
      </c>
      <c r="D80" s="22" t="s">
        <v>126</v>
      </c>
      <c r="E80" s="22" t="s">
        <v>17</v>
      </c>
      <c r="F80" s="18">
        <f t="shared" ref="F80:F84" si="20">F81</f>
        <v>4320</v>
      </c>
      <c r="G80" s="18">
        <f t="shared" ref="G80:G84" si="21">G81</f>
        <v>4320</v>
      </c>
    </row>
    <row r="81" spans="1:7" s="5" customFormat="1" ht="22.5">
      <c r="A81" s="15" t="s">
        <v>509</v>
      </c>
      <c r="B81" s="27" t="s">
        <v>548</v>
      </c>
      <c r="C81" s="22" t="s">
        <v>510</v>
      </c>
      <c r="D81" s="22" t="s">
        <v>126</v>
      </c>
      <c r="E81" s="22" t="s">
        <v>17</v>
      </c>
      <c r="F81" s="18">
        <v>4320</v>
      </c>
      <c r="G81" s="18">
        <v>4320</v>
      </c>
    </row>
    <row r="82" spans="1:7" s="5" customFormat="1" ht="22.5">
      <c r="A82" s="15" t="s">
        <v>508</v>
      </c>
      <c r="B82" s="27" t="s">
        <v>549</v>
      </c>
      <c r="C82" s="22" t="s">
        <v>469</v>
      </c>
      <c r="D82" s="22" t="s">
        <v>126</v>
      </c>
      <c r="E82" s="22" t="s">
        <v>17</v>
      </c>
      <c r="F82" s="18">
        <f t="shared" si="20"/>
        <v>36920.5</v>
      </c>
      <c r="G82" s="18">
        <f t="shared" si="21"/>
        <v>51560.5</v>
      </c>
    </row>
    <row r="83" spans="1:7" s="5" customFormat="1" ht="22.5">
      <c r="A83" s="15" t="s">
        <v>509</v>
      </c>
      <c r="B83" s="27" t="s">
        <v>549</v>
      </c>
      <c r="C83" s="22" t="s">
        <v>510</v>
      </c>
      <c r="D83" s="22" t="s">
        <v>126</v>
      </c>
      <c r="E83" s="22" t="s">
        <v>17</v>
      </c>
      <c r="F83" s="18">
        <v>36920.5</v>
      </c>
      <c r="G83" s="18">
        <v>51560.5</v>
      </c>
    </row>
    <row r="84" spans="1:7" s="5" customFormat="1" ht="33.75">
      <c r="A84" s="15" t="s">
        <v>550</v>
      </c>
      <c r="B84" s="27" t="s">
        <v>551</v>
      </c>
      <c r="C84" s="22" t="s">
        <v>469</v>
      </c>
      <c r="D84" s="22" t="s">
        <v>126</v>
      </c>
      <c r="E84" s="22" t="s">
        <v>17</v>
      </c>
      <c r="F84" s="18">
        <f t="shared" si="20"/>
        <v>0</v>
      </c>
      <c r="G84" s="18">
        <f t="shared" si="21"/>
        <v>0</v>
      </c>
    </row>
    <row r="85" spans="1:7" s="5" customFormat="1" ht="22.5">
      <c r="A85" s="15" t="s">
        <v>509</v>
      </c>
      <c r="B85" s="27" t="s">
        <v>551</v>
      </c>
      <c r="C85" s="22" t="s">
        <v>510</v>
      </c>
      <c r="D85" s="22" t="s">
        <v>126</v>
      </c>
      <c r="E85" s="22" t="s">
        <v>17</v>
      </c>
      <c r="F85" s="18">
        <v>0</v>
      </c>
      <c r="G85" s="18">
        <v>0</v>
      </c>
    </row>
    <row r="86" spans="1:7" s="5" customFormat="1" ht="33.75">
      <c r="A86" s="15" t="s">
        <v>413</v>
      </c>
      <c r="B86" s="27" t="s">
        <v>552</v>
      </c>
      <c r="C86" s="22" t="s">
        <v>469</v>
      </c>
      <c r="D86" s="22" t="s">
        <v>161</v>
      </c>
      <c r="E86" s="22" t="s">
        <v>107</v>
      </c>
      <c r="F86" s="18">
        <f t="shared" ref="F86:F91" si="22">F87</f>
        <v>3249</v>
      </c>
      <c r="G86" s="18">
        <f t="shared" ref="G86:G91" si="23">G87</f>
        <v>3249</v>
      </c>
    </row>
    <row r="87" spans="1:7" s="5" customFormat="1">
      <c r="A87" s="15" t="s">
        <v>298</v>
      </c>
      <c r="B87" s="27" t="s">
        <v>552</v>
      </c>
      <c r="C87" s="22" t="s">
        <v>299</v>
      </c>
      <c r="D87" s="22" t="s">
        <v>161</v>
      </c>
      <c r="E87" s="22" t="s">
        <v>107</v>
      </c>
      <c r="F87" s="18">
        <v>3249</v>
      </c>
      <c r="G87" s="18">
        <v>3249</v>
      </c>
    </row>
    <row r="88" spans="1:7" s="5" customFormat="1">
      <c r="A88" s="30" t="s">
        <v>553</v>
      </c>
      <c r="B88" s="31" t="s">
        <v>554</v>
      </c>
      <c r="C88" s="32" t="s">
        <v>469</v>
      </c>
      <c r="D88" s="32"/>
      <c r="E88" s="32"/>
      <c r="F88" s="33">
        <f>F89+F91+F93+F109+F111+F113+F119</f>
        <v>184179.8</v>
      </c>
      <c r="G88" s="33">
        <f>G89+G91+G93+G109+G111+G113+G119</f>
        <v>206207.8</v>
      </c>
    </row>
    <row r="89" spans="1:7" s="5" customFormat="1" ht="22.5">
      <c r="A89" s="15" t="s">
        <v>555</v>
      </c>
      <c r="B89" s="27" t="s">
        <v>556</v>
      </c>
      <c r="C89" s="22" t="s">
        <v>469</v>
      </c>
      <c r="D89" s="22" t="s">
        <v>126</v>
      </c>
      <c r="E89" s="22" t="s">
        <v>56</v>
      </c>
      <c r="F89" s="18">
        <f t="shared" si="22"/>
        <v>9192</v>
      </c>
      <c r="G89" s="18">
        <f t="shared" si="23"/>
        <v>9192</v>
      </c>
    </row>
    <row r="90" spans="1:7" s="5" customFormat="1" ht="22.5">
      <c r="A90" s="15" t="s">
        <v>509</v>
      </c>
      <c r="B90" s="27" t="s">
        <v>556</v>
      </c>
      <c r="C90" s="22" t="s">
        <v>510</v>
      </c>
      <c r="D90" s="22" t="s">
        <v>126</v>
      </c>
      <c r="E90" s="22" t="s">
        <v>56</v>
      </c>
      <c r="F90" s="18">
        <v>9192</v>
      </c>
      <c r="G90" s="18">
        <v>9192</v>
      </c>
    </row>
    <row r="91" spans="1:7" s="5" customFormat="1" ht="22.5">
      <c r="A91" s="15" t="s">
        <v>555</v>
      </c>
      <c r="B91" s="27" t="s">
        <v>557</v>
      </c>
      <c r="C91" s="22" t="s">
        <v>469</v>
      </c>
      <c r="D91" s="22" t="s">
        <v>126</v>
      </c>
      <c r="E91" s="22" t="s">
        <v>56</v>
      </c>
      <c r="F91" s="18">
        <f t="shared" si="22"/>
        <v>146810.79999999999</v>
      </c>
      <c r="G91" s="18">
        <f t="shared" si="23"/>
        <v>168838.8</v>
      </c>
    </row>
    <row r="92" spans="1:7" s="5" customFormat="1" ht="22.5">
      <c r="A92" s="15" t="s">
        <v>509</v>
      </c>
      <c r="B92" s="27" t="s">
        <v>557</v>
      </c>
      <c r="C92" s="22" t="s">
        <v>510</v>
      </c>
      <c r="D92" s="22" t="s">
        <v>126</v>
      </c>
      <c r="E92" s="22" t="s">
        <v>56</v>
      </c>
      <c r="F92" s="18">
        <f>146810.8</f>
        <v>146810.79999999999</v>
      </c>
      <c r="G92" s="18">
        <v>168838.8</v>
      </c>
    </row>
    <row r="93" spans="1:7" s="5" customFormat="1" ht="22.5">
      <c r="A93" s="15" t="s">
        <v>558</v>
      </c>
      <c r="B93" s="27" t="s">
        <v>559</v>
      </c>
      <c r="C93" s="22" t="s">
        <v>469</v>
      </c>
      <c r="D93" s="22" t="s">
        <v>126</v>
      </c>
      <c r="E93" s="22" t="s">
        <v>56</v>
      </c>
      <c r="F93" s="18">
        <f t="shared" ref="F93:F96" si="24">F94</f>
        <v>0</v>
      </c>
      <c r="G93" s="18">
        <f t="shared" ref="G93:G96" si="25">G94</f>
        <v>0</v>
      </c>
    </row>
    <row r="94" spans="1:7" s="5" customFormat="1" ht="22.5">
      <c r="A94" s="15" t="s">
        <v>509</v>
      </c>
      <c r="B94" s="27" t="s">
        <v>559</v>
      </c>
      <c r="C94" s="22" t="s">
        <v>510</v>
      </c>
      <c r="D94" s="22" t="s">
        <v>126</v>
      </c>
      <c r="E94" s="22" t="s">
        <v>56</v>
      </c>
      <c r="F94" s="18">
        <v>0</v>
      </c>
      <c r="G94" s="18">
        <v>0</v>
      </c>
    </row>
    <row r="95" spans="1:7" s="5" customFormat="1" ht="22.5">
      <c r="A95" s="15" t="s">
        <v>560</v>
      </c>
      <c r="B95" s="27" t="s">
        <v>561</v>
      </c>
      <c r="C95" s="22" t="s">
        <v>469</v>
      </c>
      <c r="D95" s="22"/>
      <c r="E95" s="22"/>
      <c r="F95" s="18">
        <f t="shared" si="24"/>
        <v>342</v>
      </c>
      <c r="G95" s="18">
        <f t="shared" si="25"/>
        <v>342</v>
      </c>
    </row>
    <row r="96" spans="1:7" s="5" customFormat="1" ht="22.5">
      <c r="A96" s="15" t="s">
        <v>555</v>
      </c>
      <c r="B96" s="27" t="s">
        <v>562</v>
      </c>
      <c r="C96" s="22" t="s">
        <v>469</v>
      </c>
      <c r="D96" s="22" t="s">
        <v>126</v>
      </c>
      <c r="E96" s="22" t="s">
        <v>56</v>
      </c>
      <c r="F96" s="18">
        <f t="shared" si="24"/>
        <v>342</v>
      </c>
      <c r="G96" s="18">
        <f t="shared" si="25"/>
        <v>342</v>
      </c>
    </row>
    <row r="97" spans="1:7" s="5" customFormat="1" ht="22.5">
      <c r="A97" s="15" t="s">
        <v>509</v>
      </c>
      <c r="B97" s="27" t="s">
        <v>562</v>
      </c>
      <c r="C97" s="22" t="s">
        <v>510</v>
      </c>
      <c r="D97" s="22" t="s">
        <v>126</v>
      </c>
      <c r="E97" s="22" t="s">
        <v>56</v>
      </c>
      <c r="F97" s="18">
        <v>342</v>
      </c>
      <c r="G97" s="18">
        <v>342</v>
      </c>
    </row>
    <row r="98" spans="1:7" s="5" customFormat="1">
      <c r="A98" s="15" t="s">
        <v>563</v>
      </c>
      <c r="B98" s="27" t="s">
        <v>564</v>
      </c>
      <c r="C98" s="22" t="s">
        <v>469</v>
      </c>
      <c r="D98" s="22"/>
      <c r="E98" s="22"/>
      <c r="F98" s="18">
        <f t="shared" ref="F98:F102" si="26">F99</f>
        <v>4131</v>
      </c>
      <c r="G98" s="18">
        <f t="shared" ref="G98:G102" si="27">G99</f>
        <v>4131</v>
      </c>
    </row>
    <row r="99" spans="1:7" s="5" customFormat="1" ht="22.5">
      <c r="A99" s="15" t="s">
        <v>565</v>
      </c>
      <c r="B99" s="27" t="s">
        <v>566</v>
      </c>
      <c r="C99" s="22" t="s">
        <v>469</v>
      </c>
      <c r="D99" s="22" t="s">
        <v>126</v>
      </c>
      <c r="E99" s="22" t="s">
        <v>126</v>
      </c>
      <c r="F99" s="18">
        <f t="shared" si="26"/>
        <v>4131</v>
      </c>
      <c r="G99" s="18">
        <f t="shared" si="27"/>
        <v>4131</v>
      </c>
    </row>
    <row r="100" spans="1:7" s="5" customFormat="1" ht="22.5">
      <c r="A100" s="15" t="s">
        <v>509</v>
      </c>
      <c r="B100" s="27" t="s">
        <v>566</v>
      </c>
      <c r="C100" s="22" t="s">
        <v>510</v>
      </c>
      <c r="D100" s="22" t="s">
        <v>126</v>
      </c>
      <c r="E100" s="22" t="s">
        <v>126</v>
      </c>
      <c r="F100" s="18">
        <v>4131</v>
      </c>
      <c r="G100" s="18">
        <v>4131</v>
      </c>
    </row>
    <row r="101" spans="1:7" s="5" customFormat="1">
      <c r="A101" s="15" t="s">
        <v>567</v>
      </c>
      <c r="B101" s="27" t="s">
        <v>568</v>
      </c>
      <c r="C101" s="22" t="s">
        <v>469</v>
      </c>
      <c r="D101" s="22"/>
      <c r="E101" s="22"/>
      <c r="F101" s="18">
        <f>F102+F104</f>
        <v>3416</v>
      </c>
      <c r="G101" s="18">
        <f>G102+G104</f>
        <v>3416</v>
      </c>
    </row>
    <row r="102" spans="1:7" s="5" customFormat="1" ht="22.5">
      <c r="A102" s="15" t="s">
        <v>508</v>
      </c>
      <c r="B102" s="27" t="s">
        <v>569</v>
      </c>
      <c r="C102" s="22" t="s">
        <v>469</v>
      </c>
      <c r="D102" s="22" t="s">
        <v>126</v>
      </c>
      <c r="E102" s="22" t="s">
        <v>17</v>
      </c>
      <c r="F102" s="18">
        <f t="shared" si="26"/>
        <v>0</v>
      </c>
      <c r="G102" s="18">
        <f t="shared" si="27"/>
        <v>0</v>
      </c>
    </row>
    <row r="103" spans="1:7" s="5" customFormat="1" ht="22.5">
      <c r="A103" s="15" t="s">
        <v>509</v>
      </c>
      <c r="B103" s="27" t="s">
        <v>569</v>
      </c>
      <c r="C103" s="22" t="s">
        <v>510</v>
      </c>
      <c r="D103" s="22" t="s">
        <v>126</v>
      </c>
      <c r="E103" s="22" t="s">
        <v>17</v>
      </c>
      <c r="F103" s="18">
        <v>0</v>
      </c>
      <c r="G103" s="18">
        <v>0</v>
      </c>
    </row>
    <row r="104" spans="1:7" s="5" customFormat="1" ht="22.5">
      <c r="A104" s="15" t="s">
        <v>555</v>
      </c>
      <c r="B104" s="27" t="s">
        <v>569</v>
      </c>
      <c r="C104" s="22" t="s">
        <v>469</v>
      </c>
      <c r="D104" s="22" t="s">
        <v>126</v>
      </c>
      <c r="E104" s="22" t="s">
        <v>56</v>
      </c>
      <c r="F104" s="18">
        <f t="shared" ref="F104:F107" si="28">F105</f>
        <v>3416</v>
      </c>
      <c r="G104" s="18">
        <f t="shared" ref="G104:G107" si="29">G105</f>
        <v>3416</v>
      </c>
    </row>
    <row r="105" spans="1:7" s="5" customFormat="1" ht="22.5">
      <c r="A105" s="15" t="s">
        <v>509</v>
      </c>
      <c r="B105" s="27" t="s">
        <v>569</v>
      </c>
      <c r="C105" s="22" t="s">
        <v>510</v>
      </c>
      <c r="D105" s="22" t="s">
        <v>126</v>
      </c>
      <c r="E105" s="22" t="s">
        <v>56</v>
      </c>
      <c r="F105" s="18">
        <v>3416</v>
      </c>
      <c r="G105" s="18">
        <v>3416</v>
      </c>
    </row>
    <row r="106" spans="1:7" s="5" customFormat="1" hidden="1">
      <c r="A106" s="15" t="s">
        <v>570</v>
      </c>
      <c r="B106" s="27" t="s">
        <v>571</v>
      </c>
      <c r="C106" s="22" t="s">
        <v>469</v>
      </c>
      <c r="D106" s="22"/>
      <c r="E106" s="22"/>
      <c r="F106" s="18">
        <f t="shared" si="28"/>
        <v>0</v>
      </c>
      <c r="G106" s="18">
        <f t="shared" si="29"/>
        <v>0</v>
      </c>
    </row>
    <row r="107" spans="1:7" s="5" customFormat="1" ht="22.5" hidden="1">
      <c r="A107" s="15" t="s">
        <v>555</v>
      </c>
      <c r="B107" s="27" t="s">
        <v>572</v>
      </c>
      <c r="C107" s="22" t="s">
        <v>469</v>
      </c>
      <c r="D107" s="22" t="s">
        <v>126</v>
      </c>
      <c r="E107" s="22" t="s">
        <v>56</v>
      </c>
      <c r="F107" s="18">
        <f t="shared" si="28"/>
        <v>0</v>
      </c>
      <c r="G107" s="18">
        <f t="shared" si="29"/>
        <v>0</v>
      </c>
    </row>
    <row r="108" spans="1:7" s="5" customFormat="1" ht="22.5" hidden="1">
      <c r="A108" s="15" t="s">
        <v>509</v>
      </c>
      <c r="B108" s="27" t="s">
        <v>572</v>
      </c>
      <c r="C108" s="22" t="s">
        <v>510</v>
      </c>
      <c r="D108" s="22" t="s">
        <v>126</v>
      </c>
      <c r="E108" s="22" t="s">
        <v>56</v>
      </c>
      <c r="F108" s="18">
        <v>0</v>
      </c>
      <c r="G108" s="18">
        <v>0</v>
      </c>
    </row>
    <row r="109" spans="1:7" s="5" customFormat="1" ht="33.75">
      <c r="A109" s="26" t="s">
        <v>573</v>
      </c>
      <c r="B109" s="27" t="s">
        <v>574</v>
      </c>
      <c r="C109" s="22"/>
      <c r="D109" s="27" t="s">
        <v>126</v>
      </c>
      <c r="E109" s="27" t="s">
        <v>56</v>
      </c>
      <c r="F109" s="18">
        <f t="shared" ref="F109:F113" si="30">F110</f>
        <v>1314</v>
      </c>
      <c r="G109" s="18">
        <f t="shared" ref="G109:G113" si="31">G110</f>
        <v>1314</v>
      </c>
    </row>
    <row r="110" spans="1:7" s="5" customFormat="1">
      <c r="A110" s="26" t="s">
        <v>575</v>
      </c>
      <c r="B110" s="27" t="s">
        <v>574</v>
      </c>
      <c r="C110" s="22">
        <v>600</v>
      </c>
      <c r="D110" s="27" t="s">
        <v>126</v>
      </c>
      <c r="E110" s="27" t="s">
        <v>56</v>
      </c>
      <c r="F110" s="18">
        <v>1314</v>
      </c>
      <c r="G110" s="18">
        <v>1314</v>
      </c>
    </row>
    <row r="111" spans="1:7" s="5" customFormat="1" ht="33.75">
      <c r="A111" s="26" t="s">
        <v>576</v>
      </c>
      <c r="B111" s="27" t="s">
        <v>577</v>
      </c>
      <c r="C111" s="22"/>
      <c r="D111" s="27" t="s">
        <v>126</v>
      </c>
      <c r="E111" s="27" t="s">
        <v>56</v>
      </c>
      <c r="F111" s="18">
        <f t="shared" si="30"/>
        <v>18554</v>
      </c>
      <c r="G111" s="18">
        <f t="shared" si="31"/>
        <v>18554</v>
      </c>
    </row>
    <row r="112" spans="1:7" s="5" customFormat="1" ht="22.5">
      <c r="A112" s="26" t="s">
        <v>578</v>
      </c>
      <c r="B112" s="27" t="s">
        <v>577</v>
      </c>
      <c r="C112" s="22">
        <v>600</v>
      </c>
      <c r="D112" s="27" t="s">
        <v>126</v>
      </c>
      <c r="E112" s="27" t="s">
        <v>56</v>
      </c>
      <c r="F112" s="34">
        <v>18554</v>
      </c>
      <c r="G112" s="34">
        <v>18554</v>
      </c>
    </row>
    <row r="113" spans="1:9" s="5" customFormat="1" ht="33.75">
      <c r="A113" s="26" t="s">
        <v>579</v>
      </c>
      <c r="B113" s="27" t="s">
        <v>580</v>
      </c>
      <c r="C113" s="22"/>
      <c r="D113" s="27" t="s">
        <v>126</v>
      </c>
      <c r="E113" s="27" t="s">
        <v>56</v>
      </c>
      <c r="F113" s="18">
        <f t="shared" si="30"/>
        <v>7331</v>
      </c>
      <c r="G113" s="18">
        <f t="shared" si="31"/>
        <v>7331</v>
      </c>
    </row>
    <row r="114" spans="1:9" s="5" customFormat="1">
      <c r="A114" s="26" t="s">
        <v>370</v>
      </c>
      <c r="B114" s="27" t="s">
        <v>580</v>
      </c>
      <c r="C114" s="22">
        <v>600</v>
      </c>
      <c r="D114" s="27" t="s">
        <v>126</v>
      </c>
      <c r="E114" s="27" t="s">
        <v>56</v>
      </c>
      <c r="F114" s="34">
        <v>7331</v>
      </c>
      <c r="G114" s="34">
        <v>7331</v>
      </c>
    </row>
    <row r="115" spans="1:9" s="5" customFormat="1" ht="22.5">
      <c r="A115" s="15" t="s">
        <v>581</v>
      </c>
      <c r="B115" s="27" t="s">
        <v>582</v>
      </c>
      <c r="C115" s="22" t="s">
        <v>469</v>
      </c>
      <c r="D115" s="22"/>
      <c r="E115" s="22"/>
      <c r="F115" s="18">
        <f>F116+F117+F118</f>
        <v>16041</v>
      </c>
      <c r="G115" s="18">
        <f>G116+G117+G118</f>
        <v>16041</v>
      </c>
    </row>
    <row r="116" spans="1:9" s="5" customFormat="1" ht="33.75">
      <c r="A116" s="15" t="s">
        <v>531</v>
      </c>
      <c r="B116" s="27" t="s">
        <v>583</v>
      </c>
      <c r="C116" s="22" t="s">
        <v>533</v>
      </c>
      <c r="D116" s="22" t="s">
        <v>126</v>
      </c>
      <c r="E116" s="22" t="s">
        <v>155</v>
      </c>
      <c r="F116" s="18">
        <v>15584</v>
      </c>
      <c r="G116" s="18">
        <v>15584</v>
      </c>
    </row>
    <row r="117" spans="1:9" s="5" customFormat="1">
      <c r="A117" s="15" t="s">
        <v>89</v>
      </c>
      <c r="B117" s="27" t="s">
        <v>584</v>
      </c>
      <c r="C117" s="22" t="s">
        <v>489</v>
      </c>
      <c r="D117" s="22" t="s">
        <v>126</v>
      </c>
      <c r="E117" s="22" t="s">
        <v>155</v>
      </c>
      <c r="F117" s="18">
        <v>457</v>
      </c>
      <c r="G117" s="18">
        <v>457</v>
      </c>
    </row>
    <row r="118" spans="1:9" s="5" customFormat="1" ht="33.75">
      <c r="A118" s="15" t="s">
        <v>536</v>
      </c>
      <c r="B118" s="27" t="s">
        <v>585</v>
      </c>
      <c r="C118" s="22">
        <v>200</v>
      </c>
      <c r="D118" s="22" t="s">
        <v>126</v>
      </c>
      <c r="E118" s="22" t="s">
        <v>155</v>
      </c>
      <c r="F118" s="18">
        <v>0</v>
      </c>
      <c r="G118" s="18">
        <v>0</v>
      </c>
    </row>
    <row r="119" spans="1:9" s="5" customFormat="1" ht="33.75">
      <c r="A119" s="26" t="s">
        <v>390</v>
      </c>
      <c r="B119" s="27" t="s">
        <v>586</v>
      </c>
      <c r="C119" s="22"/>
      <c r="D119" s="27" t="s">
        <v>126</v>
      </c>
      <c r="E119" s="27" t="s">
        <v>56</v>
      </c>
      <c r="F119" s="18">
        <f>F120</f>
        <v>978</v>
      </c>
      <c r="G119" s="18">
        <f>G120</f>
        <v>978</v>
      </c>
    </row>
    <row r="120" spans="1:9" s="5" customFormat="1" ht="23.25" customHeight="1">
      <c r="A120" s="26" t="s">
        <v>509</v>
      </c>
      <c r="B120" s="27" t="s">
        <v>586</v>
      </c>
      <c r="C120" s="22">
        <v>600</v>
      </c>
      <c r="D120" s="27" t="s">
        <v>126</v>
      </c>
      <c r="E120" s="27" t="s">
        <v>56</v>
      </c>
      <c r="F120" s="18">
        <v>978</v>
      </c>
      <c r="G120" s="18">
        <v>978</v>
      </c>
    </row>
    <row r="121" spans="1:9" s="2" customFormat="1" ht="3.75" hidden="1" customHeight="1">
      <c r="A121" s="35"/>
      <c r="B121" s="35"/>
      <c r="C121" s="35"/>
      <c r="D121" s="35"/>
      <c r="E121" s="35"/>
      <c r="F121" s="35"/>
      <c r="G121" s="35"/>
    </row>
    <row r="122" spans="1:9" s="3" customFormat="1" hidden="1">
      <c r="A122" s="36"/>
      <c r="B122" s="36"/>
      <c r="C122" s="36"/>
      <c r="D122" s="36"/>
      <c r="E122" s="36"/>
      <c r="F122" s="36"/>
      <c r="G122" s="36"/>
    </row>
    <row r="123" spans="1:9" s="3" customFormat="1" hidden="1">
      <c r="A123" s="36"/>
      <c r="B123" s="36"/>
      <c r="C123" s="36"/>
      <c r="D123" s="36"/>
      <c r="E123" s="36"/>
      <c r="F123" s="36"/>
      <c r="G123" s="36"/>
    </row>
    <row r="124" spans="1:9" s="3" customFormat="1" hidden="1">
      <c r="A124" s="36"/>
      <c r="B124" s="36"/>
      <c r="C124" s="36"/>
      <c r="D124" s="36"/>
      <c r="E124" s="36"/>
      <c r="F124" s="36"/>
      <c r="G124" s="36"/>
    </row>
    <row r="125" spans="1:9" s="4" customFormat="1" ht="21">
      <c r="A125" s="19" t="s">
        <v>587</v>
      </c>
      <c r="B125" s="20" t="s">
        <v>588</v>
      </c>
      <c r="C125" s="20" t="s">
        <v>469</v>
      </c>
      <c r="D125" s="20" t="s">
        <v>161</v>
      </c>
      <c r="E125" s="63" t="s">
        <v>107</v>
      </c>
      <c r="F125" s="21">
        <f>F126</f>
        <v>0</v>
      </c>
      <c r="G125" s="21">
        <f>G126</f>
        <v>0</v>
      </c>
    </row>
    <row r="126" spans="1:9" s="5" customFormat="1" ht="22.5">
      <c r="A126" s="15" t="s">
        <v>589</v>
      </c>
      <c r="B126" s="27" t="s">
        <v>590</v>
      </c>
      <c r="C126" s="22" t="s">
        <v>469</v>
      </c>
      <c r="D126" s="22" t="s">
        <v>161</v>
      </c>
      <c r="E126" s="61" t="s">
        <v>107</v>
      </c>
      <c r="F126" s="18">
        <f>F127</f>
        <v>0</v>
      </c>
      <c r="G126" s="18">
        <f>G127</f>
        <v>0</v>
      </c>
    </row>
    <row r="127" spans="1:9" s="5" customFormat="1">
      <c r="A127" s="15" t="s">
        <v>298</v>
      </c>
      <c r="B127" s="27" t="s">
        <v>590</v>
      </c>
      <c r="C127" s="22" t="s">
        <v>299</v>
      </c>
      <c r="D127" s="22" t="s">
        <v>161</v>
      </c>
      <c r="E127" s="61" t="s">
        <v>107</v>
      </c>
      <c r="F127" s="18">
        <v>0</v>
      </c>
      <c r="G127" s="18">
        <v>0</v>
      </c>
      <c r="I127" s="37"/>
    </row>
    <row r="128" spans="1:9" s="2" customFormat="1" ht="34.5" customHeight="1">
      <c r="A128" s="19" t="s">
        <v>591</v>
      </c>
      <c r="B128" s="20" t="s">
        <v>592</v>
      </c>
      <c r="C128" s="20" t="s">
        <v>469</v>
      </c>
      <c r="D128" s="20"/>
      <c r="E128" s="20"/>
      <c r="F128" s="21">
        <f>F129+F130</f>
        <v>794</v>
      </c>
      <c r="G128" s="21">
        <f>G129+G130</f>
        <v>794</v>
      </c>
    </row>
    <row r="129" spans="1:7" s="3" customFormat="1">
      <c r="A129" s="26" t="s">
        <v>89</v>
      </c>
      <c r="B129" s="27" t="s">
        <v>593</v>
      </c>
      <c r="C129" s="22">
        <v>200</v>
      </c>
      <c r="D129" s="22" t="s">
        <v>107</v>
      </c>
      <c r="E129" s="22" t="s">
        <v>121</v>
      </c>
      <c r="F129" s="18">
        <v>594</v>
      </c>
      <c r="G129" s="18">
        <v>594</v>
      </c>
    </row>
    <row r="130" spans="1:7" s="3" customFormat="1">
      <c r="A130" s="26" t="s">
        <v>89</v>
      </c>
      <c r="B130" s="27" t="s">
        <v>594</v>
      </c>
      <c r="C130" s="22">
        <v>200</v>
      </c>
      <c r="D130" s="22" t="s">
        <v>107</v>
      </c>
      <c r="E130" s="22" t="s">
        <v>121</v>
      </c>
      <c r="F130" s="18">
        <v>200</v>
      </c>
      <c r="G130" s="18">
        <v>200</v>
      </c>
    </row>
    <row r="131" spans="1:7" s="3" customFormat="1" ht="21">
      <c r="A131" s="19" t="s">
        <v>595</v>
      </c>
      <c r="B131" s="38"/>
      <c r="C131" s="20"/>
      <c r="D131" s="20"/>
      <c r="E131" s="20"/>
      <c r="F131" s="21">
        <f t="shared" ref="F131:F135" si="32">F132</f>
        <v>3061</v>
      </c>
      <c r="G131" s="21">
        <f t="shared" ref="G131:G135" si="33">G132</f>
        <v>3061</v>
      </c>
    </row>
    <row r="132" spans="1:7" s="3" customFormat="1">
      <c r="A132" s="15" t="s">
        <v>298</v>
      </c>
      <c r="B132" s="22" t="s">
        <v>596</v>
      </c>
      <c r="C132" s="22"/>
      <c r="D132" s="22">
        <v>5</v>
      </c>
      <c r="E132" s="22">
        <v>3</v>
      </c>
      <c r="F132" s="18">
        <f t="shared" si="32"/>
        <v>3061</v>
      </c>
      <c r="G132" s="18">
        <f t="shared" si="33"/>
        <v>3061</v>
      </c>
    </row>
    <row r="133" spans="1:7" s="3" customFormat="1">
      <c r="A133" s="15" t="s">
        <v>597</v>
      </c>
      <c r="B133" s="22" t="s">
        <v>596</v>
      </c>
      <c r="C133" s="22">
        <v>200</v>
      </c>
      <c r="D133" s="22">
        <v>5</v>
      </c>
      <c r="E133" s="22">
        <v>3</v>
      </c>
      <c r="F133" s="18">
        <v>3061</v>
      </c>
      <c r="G133" s="18">
        <v>3061</v>
      </c>
    </row>
    <row r="134" spans="1:7" s="2" customFormat="1" ht="31.5">
      <c r="A134" s="19" t="s">
        <v>598</v>
      </c>
      <c r="B134" s="20" t="s">
        <v>599</v>
      </c>
      <c r="C134" s="20" t="s">
        <v>469</v>
      </c>
      <c r="D134" s="20"/>
      <c r="E134" s="20"/>
      <c r="F134" s="21">
        <f t="shared" si="32"/>
        <v>30</v>
      </c>
      <c r="G134" s="21">
        <f t="shared" si="33"/>
        <v>30</v>
      </c>
    </row>
    <row r="135" spans="1:7" s="3" customFormat="1" ht="33.75">
      <c r="A135" s="15" t="s">
        <v>600</v>
      </c>
      <c r="B135" s="22" t="s">
        <v>601</v>
      </c>
      <c r="C135" s="22" t="s">
        <v>469</v>
      </c>
      <c r="D135" s="22" t="s">
        <v>107</v>
      </c>
      <c r="E135" s="22" t="s">
        <v>173</v>
      </c>
      <c r="F135" s="18">
        <f t="shared" si="32"/>
        <v>30</v>
      </c>
      <c r="G135" s="18">
        <f t="shared" si="33"/>
        <v>30</v>
      </c>
    </row>
    <row r="136" spans="1:7" s="3" customFormat="1">
      <c r="A136" s="15" t="s">
        <v>503</v>
      </c>
      <c r="B136" s="22" t="s">
        <v>601</v>
      </c>
      <c r="C136" s="22">
        <v>200</v>
      </c>
      <c r="D136" s="22" t="s">
        <v>107</v>
      </c>
      <c r="E136" s="22" t="s">
        <v>173</v>
      </c>
      <c r="F136" s="18">
        <v>30</v>
      </c>
      <c r="G136" s="18">
        <v>30</v>
      </c>
    </row>
    <row r="137" spans="1:7" s="2" customFormat="1" ht="21" hidden="1">
      <c r="A137" s="19" t="s">
        <v>602</v>
      </c>
      <c r="B137" s="39" t="s">
        <v>603</v>
      </c>
      <c r="C137" s="20" t="s">
        <v>469</v>
      </c>
      <c r="D137" s="20"/>
      <c r="E137" s="20"/>
      <c r="F137" s="21">
        <f t="shared" ref="F137:F142" si="34">F138</f>
        <v>0</v>
      </c>
      <c r="G137" s="21">
        <f t="shared" ref="G137:G142" si="35">G138</f>
        <v>0</v>
      </c>
    </row>
    <row r="138" spans="1:7" s="3" customFormat="1" ht="22.5" hidden="1">
      <c r="A138" s="15" t="s">
        <v>604</v>
      </c>
      <c r="B138" s="40" t="s">
        <v>605</v>
      </c>
      <c r="C138" s="22" t="s">
        <v>469</v>
      </c>
      <c r="D138" s="22" t="s">
        <v>107</v>
      </c>
      <c r="E138" s="22" t="s">
        <v>173</v>
      </c>
      <c r="F138" s="18">
        <f t="shared" si="34"/>
        <v>0</v>
      </c>
      <c r="G138" s="18">
        <f t="shared" si="35"/>
        <v>0</v>
      </c>
    </row>
    <row r="139" spans="1:7" s="3" customFormat="1" hidden="1">
      <c r="A139" s="15" t="s">
        <v>89</v>
      </c>
      <c r="B139" s="40" t="s">
        <v>605</v>
      </c>
      <c r="C139" s="22" t="s">
        <v>489</v>
      </c>
      <c r="D139" s="22" t="s">
        <v>107</v>
      </c>
      <c r="E139" s="22" t="s">
        <v>173</v>
      </c>
      <c r="F139" s="18"/>
      <c r="G139" s="18"/>
    </row>
    <row r="140" spans="1:7" s="4" customFormat="1" ht="31.5">
      <c r="A140" s="19" t="s">
        <v>606</v>
      </c>
      <c r="B140" s="20" t="s">
        <v>607</v>
      </c>
      <c r="C140" s="20" t="s">
        <v>469</v>
      </c>
      <c r="D140" s="20"/>
      <c r="E140" s="20"/>
      <c r="F140" s="21">
        <f>F141+F142</f>
        <v>50</v>
      </c>
      <c r="G140" s="21">
        <f>G141+G142</f>
        <v>50</v>
      </c>
    </row>
    <row r="141" spans="1:7" s="5" customFormat="1">
      <c r="A141" s="15" t="s">
        <v>608</v>
      </c>
      <c r="B141" s="32"/>
      <c r="C141" s="32">
        <v>200</v>
      </c>
      <c r="D141" s="32">
        <v>4</v>
      </c>
      <c r="E141" s="32">
        <v>12</v>
      </c>
      <c r="F141" s="18"/>
      <c r="G141" s="18"/>
    </row>
    <row r="142" spans="1:7" s="5" customFormat="1">
      <c r="A142" s="15" t="s">
        <v>609</v>
      </c>
      <c r="B142" s="22" t="s">
        <v>610</v>
      </c>
      <c r="C142" s="22" t="s">
        <v>469</v>
      </c>
      <c r="D142" s="22" t="s">
        <v>107</v>
      </c>
      <c r="E142" s="22" t="s">
        <v>173</v>
      </c>
      <c r="F142" s="18">
        <f t="shared" si="34"/>
        <v>50</v>
      </c>
      <c r="G142" s="18">
        <f t="shared" si="35"/>
        <v>50</v>
      </c>
    </row>
    <row r="143" spans="1:7" s="5" customFormat="1">
      <c r="A143" s="15" t="s">
        <v>89</v>
      </c>
      <c r="B143" s="22" t="s">
        <v>610</v>
      </c>
      <c r="C143" s="22" t="s">
        <v>489</v>
      </c>
      <c r="D143" s="22" t="s">
        <v>107</v>
      </c>
      <c r="E143" s="22" t="s">
        <v>173</v>
      </c>
      <c r="F143" s="18">
        <v>50</v>
      </c>
      <c r="G143" s="18">
        <v>50</v>
      </c>
    </row>
    <row r="144" spans="1:7" s="5" customFormat="1" ht="21">
      <c r="A144" s="19" t="s">
        <v>611</v>
      </c>
      <c r="B144" s="20" t="s">
        <v>612</v>
      </c>
      <c r="C144" s="20" t="s">
        <v>469</v>
      </c>
      <c r="D144" s="20"/>
      <c r="E144" s="20"/>
      <c r="F144" s="21">
        <f>F145</f>
        <v>3392</v>
      </c>
      <c r="G144" s="21">
        <f>G145</f>
        <v>9392</v>
      </c>
    </row>
    <row r="145" spans="1:7" s="5" customFormat="1" ht="22.5">
      <c r="A145" s="15" t="s">
        <v>613</v>
      </c>
      <c r="B145" s="22" t="s">
        <v>614</v>
      </c>
      <c r="C145" s="22" t="s">
        <v>469</v>
      </c>
      <c r="D145" s="22" t="s">
        <v>107</v>
      </c>
      <c r="E145" s="22" t="s">
        <v>173</v>
      </c>
      <c r="F145" s="18">
        <f>F146+F147+F148</f>
        <v>3392</v>
      </c>
      <c r="G145" s="18">
        <f>G146+G147+G148</f>
        <v>9392</v>
      </c>
    </row>
    <row r="146" spans="1:7" s="5" customFormat="1" ht="33.75">
      <c r="A146" s="15" t="s">
        <v>531</v>
      </c>
      <c r="B146" s="22" t="s">
        <v>614</v>
      </c>
      <c r="C146" s="22" t="s">
        <v>533</v>
      </c>
      <c r="D146" s="22" t="s">
        <v>107</v>
      </c>
      <c r="E146" s="22" t="s">
        <v>173</v>
      </c>
      <c r="F146" s="34">
        <v>2276</v>
      </c>
      <c r="G146" s="34">
        <v>8276</v>
      </c>
    </row>
    <row r="147" spans="1:7" s="2" customFormat="1">
      <c r="A147" s="15" t="s">
        <v>89</v>
      </c>
      <c r="B147" s="22" t="s">
        <v>614</v>
      </c>
      <c r="C147" s="22" t="s">
        <v>489</v>
      </c>
      <c r="D147" s="22" t="s">
        <v>107</v>
      </c>
      <c r="E147" s="22" t="s">
        <v>173</v>
      </c>
      <c r="F147" s="34">
        <v>1116</v>
      </c>
      <c r="G147" s="34">
        <v>1116</v>
      </c>
    </row>
    <row r="148" spans="1:7" s="2" customFormat="1">
      <c r="A148" s="15" t="s">
        <v>503</v>
      </c>
      <c r="B148" s="22" t="s">
        <v>614</v>
      </c>
      <c r="C148" s="22" t="s">
        <v>535</v>
      </c>
      <c r="D148" s="22" t="s">
        <v>107</v>
      </c>
      <c r="E148" s="22" t="s">
        <v>173</v>
      </c>
      <c r="F148" s="18"/>
      <c r="G148" s="18"/>
    </row>
    <row r="149" spans="1:7" s="2" customFormat="1" ht="21">
      <c r="A149" s="19" t="s">
        <v>615</v>
      </c>
      <c r="B149" s="39" t="s">
        <v>616</v>
      </c>
      <c r="C149" s="39"/>
      <c r="D149" s="41" t="s">
        <v>136</v>
      </c>
      <c r="E149" s="41" t="s">
        <v>121</v>
      </c>
      <c r="F149" s="42">
        <f t="shared" ref="F149:F153" si="36">F150</f>
        <v>0</v>
      </c>
      <c r="G149" s="42">
        <f t="shared" ref="G149:G153" si="37">G150</f>
        <v>0</v>
      </c>
    </row>
    <row r="150" spans="1:7" s="2" customFormat="1">
      <c r="A150" s="15" t="s">
        <v>89</v>
      </c>
      <c r="B150" s="40" t="s">
        <v>616</v>
      </c>
      <c r="C150" s="40">
        <v>200</v>
      </c>
      <c r="D150" s="43" t="s">
        <v>136</v>
      </c>
      <c r="E150" s="44" t="s">
        <v>121</v>
      </c>
      <c r="F150" s="45">
        <v>0</v>
      </c>
      <c r="G150" s="45">
        <v>0</v>
      </c>
    </row>
    <row r="151" spans="1:7" s="2" customFormat="1" ht="31.5">
      <c r="A151" s="19" t="s">
        <v>617</v>
      </c>
      <c r="B151" s="39" t="s">
        <v>618</v>
      </c>
      <c r="C151" s="39"/>
      <c r="D151" s="41" t="s">
        <v>161</v>
      </c>
      <c r="E151" s="41" t="s">
        <v>58</v>
      </c>
      <c r="F151" s="42">
        <f t="shared" si="36"/>
        <v>0</v>
      </c>
      <c r="G151" s="42">
        <f t="shared" si="37"/>
        <v>0</v>
      </c>
    </row>
    <row r="152" spans="1:7" s="2" customFormat="1">
      <c r="A152" s="15" t="s">
        <v>89</v>
      </c>
      <c r="B152" s="40" t="s">
        <v>618</v>
      </c>
      <c r="C152" s="40">
        <v>200</v>
      </c>
      <c r="D152" s="43" t="s">
        <v>161</v>
      </c>
      <c r="E152" s="44" t="s">
        <v>58</v>
      </c>
      <c r="F152" s="45">
        <v>0</v>
      </c>
      <c r="G152" s="45">
        <v>0</v>
      </c>
    </row>
    <row r="153" spans="1:7" s="2" customFormat="1" ht="21">
      <c r="A153" s="46" t="s">
        <v>619</v>
      </c>
      <c r="B153" s="47" t="s">
        <v>620</v>
      </c>
      <c r="C153" s="47">
        <v>201</v>
      </c>
      <c r="D153" s="48" t="s">
        <v>161</v>
      </c>
      <c r="E153" s="48" t="s">
        <v>58</v>
      </c>
      <c r="F153" s="46">
        <f t="shared" si="36"/>
        <v>0</v>
      </c>
      <c r="G153" s="46">
        <f t="shared" si="37"/>
        <v>0</v>
      </c>
    </row>
    <row r="154" spans="1:7" s="2" customFormat="1">
      <c r="A154" s="15" t="s">
        <v>89</v>
      </c>
      <c r="B154" s="40" t="s">
        <v>620</v>
      </c>
      <c r="C154" s="40">
        <v>202</v>
      </c>
      <c r="D154" s="43" t="s">
        <v>161</v>
      </c>
      <c r="E154" s="44" t="s">
        <v>58</v>
      </c>
      <c r="F154" s="36">
        <v>0</v>
      </c>
      <c r="G154" s="36">
        <v>0</v>
      </c>
    </row>
    <row r="155" spans="1:7" s="2" customFormat="1" ht="21">
      <c r="A155" s="19" t="s">
        <v>621</v>
      </c>
      <c r="B155" s="20" t="s">
        <v>622</v>
      </c>
      <c r="C155" s="49"/>
      <c r="D155" s="20" t="s">
        <v>107</v>
      </c>
      <c r="E155" s="20" t="s">
        <v>173</v>
      </c>
      <c r="F155" s="49">
        <f t="shared" ref="F155:F159" si="38">F156</f>
        <v>0</v>
      </c>
      <c r="G155" s="49">
        <f t="shared" ref="G155:G159" si="39">G156</f>
        <v>0</v>
      </c>
    </row>
    <row r="156" spans="1:7" s="2" customFormat="1">
      <c r="A156" s="26" t="s">
        <v>89</v>
      </c>
      <c r="B156" s="27" t="s">
        <v>622</v>
      </c>
      <c r="C156" s="50">
        <v>200</v>
      </c>
      <c r="D156" s="27" t="s">
        <v>107</v>
      </c>
      <c r="E156" s="27" t="s">
        <v>173</v>
      </c>
      <c r="F156" s="50">
        <v>0</v>
      </c>
      <c r="G156" s="50">
        <v>0</v>
      </c>
    </row>
    <row r="157" spans="1:7" s="2" customFormat="1" ht="21">
      <c r="A157" s="19" t="s">
        <v>623</v>
      </c>
      <c r="B157" s="20" t="s">
        <v>624</v>
      </c>
      <c r="C157" s="49"/>
      <c r="D157" s="20" t="s">
        <v>107</v>
      </c>
      <c r="E157" s="20" t="s">
        <v>173</v>
      </c>
      <c r="F157" s="51">
        <f t="shared" si="38"/>
        <v>271</v>
      </c>
      <c r="G157" s="51">
        <f t="shared" si="39"/>
        <v>271</v>
      </c>
    </row>
    <row r="158" spans="1:7" s="2" customFormat="1">
      <c r="A158" s="26" t="s">
        <v>89</v>
      </c>
      <c r="B158" s="27" t="s">
        <v>624</v>
      </c>
      <c r="C158" s="50">
        <v>200</v>
      </c>
      <c r="D158" s="27" t="s">
        <v>107</v>
      </c>
      <c r="E158" s="27" t="s">
        <v>173</v>
      </c>
      <c r="F158" s="34">
        <v>271</v>
      </c>
      <c r="G158" s="34">
        <v>271</v>
      </c>
    </row>
    <row r="159" spans="1:7" s="2" customFormat="1" ht="21">
      <c r="A159" s="19" t="s">
        <v>625</v>
      </c>
      <c r="B159" s="20" t="s">
        <v>626</v>
      </c>
      <c r="C159" s="49"/>
      <c r="D159" s="20" t="s">
        <v>107</v>
      </c>
      <c r="E159" s="20" t="s">
        <v>173</v>
      </c>
      <c r="F159" s="51">
        <f t="shared" si="38"/>
        <v>0</v>
      </c>
      <c r="G159" s="51">
        <f t="shared" si="39"/>
        <v>0</v>
      </c>
    </row>
    <row r="160" spans="1:7" s="3" customFormat="1">
      <c r="A160" s="26" t="s">
        <v>298</v>
      </c>
      <c r="B160" s="27" t="s">
        <v>626</v>
      </c>
      <c r="C160" s="50">
        <v>200</v>
      </c>
      <c r="D160" s="27" t="s">
        <v>107</v>
      </c>
      <c r="E160" s="27" t="s">
        <v>173</v>
      </c>
      <c r="F160" s="34"/>
      <c r="G160" s="34"/>
    </row>
    <row r="161" spans="1:7" s="3" customFormat="1" ht="21">
      <c r="A161" s="19" t="s">
        <v>627</v>
      </c>
      <c r="B161" s="20" t="s">
        <v>628</v>
      </c>
      <c r="C161" s="49"/>
      <c r="D161" s="20" t="s">
        <v>245</v>
      </c>
      <c r="E161" s="20" t="s">
        <v>17</v>
      </c>
      <c r="F161" s="49">
        <f>F162</f>
        <v>150</v>
      </c>
      <c r="G161" s="49">
        <f>G162</f>
        <v>150</v>
      </c>
    </row>
    <row r="162" spans="1:7" s="6" customFormat="1">
      <c r="A162" s="26" t="s">
        <v>517</v>
      </c>
      <c r="B162" s="27" t="s">
        <v>628</v>
      </c>
      <c r="C162" s="50">
        <v>200</v>
      </c>
      <c r="D162" s="27" t="s">
        <v>245</v>
      </c>
      <c r="E162" s="27" t="s">
        <v>17</v>
      </c>
      <c r="F162" s="50">
        <v>150</v>
      </c>
      <c r="G162" s="50">
        <v>150</v>
      </c>
    </row>
    <row r="163" spans="1:7" s="6" customFormat="1" ht="21">
      <c r="A163" s="19" t="s">
        <v>629</v>
      </c>
      <c r="B163" s="20" t="s">
        <v>630</v>
      </c>
      <c r="C163" s="49"/>
      <c r="D163" s="20" t="s">
        <v>19</v>
      </c>
      <c r="E163" s="20" t="s">
        <v>58</v>
      </c>
      <c r="F163" s="49">
        <f>F164</f>
        <v>1091</v>
      </c>
      <c r="G163" s="49">
        <f>G164</f>
        <v>1091</v>
      </c>
    </row>
    <row r="164" spans="1:7" s="6" customFormat="1">
      <c r="A164" s="26" t="s">
        <v>631</v>
      </c>
      <c r="B164" s="27" t="s">
        <v>632</v>
      </c>
      <c r="C164" s="50">
        <v>200</v>
      </c>
      <c r="D164" s="27" t="s">
        <v>19</v>
      </c>
      <c r="E164" s="27" t="s">
        <v>58</v>
      </c>
      <c r="F164" s="50">
        <v>1091</v>
      </c>
      <c r="G164" s="50">
        <v>1091</v>
      </c>
    </row>
    <row r="165" spans="1:7" s="6" customFormat="1" ht="21" hidden="1">
      <c r="A165" s="19" t="s">
        <v>633</v>
      </c>
      <c r="B165" s="20" t="s">
        <v>634</v>
      </c>
      <c r="C165" s="49"/>
      <c r="D165" s="49"/>
      <c r="E165" s="49"/>
      <c r="F165" s="49">
        <f>F166+F167</f>
        <v>0</v>
      </c>
      <c r="G165" s="49">
        <f>G166+G167</f>
        <v>0</v>
      </c>
    </row>
    <row r="166" spans="1:7" s="6" customFormat="1" ht="22.5" hidden="1">
      <c r="A166" s="26" t="s">
        <v>635</v>
      </c>
      <c r="B166" s="27" t="s">
        <v>634</v>
      </c>
      <c r="C166" s="50">
        <v>200</v>
      </c>
      <c r="D166" s="52" t="s">
        <v>121</v>
      </c>
      <c r="E166" s="52" t="s">
        <v>58</v>
      </c>
      <c r="F166" s="50"/>
      <c r="G166" s="50"/>
    </row>
    <row r="167" spans="1:7" s="6" customFormat="1" ht="22.5" hidden="1">
      <c r="A167" s="26" t="s">
        <v>636</v>
      </c>
      <c r="B167" s="27" t="s">
        <v>634</v>
      </c>
      <c r="C167" s="50">
        <v>400</v>
      </c>
      <c r="D167" s="53">
        <v>10</v>
      </c>
      <c r="E167" s="43" t="s">
        <v>58</v>
      </c>
      <c r="F167" s="50">
        <v>0</v>
      </c>
      <c r="G167" s="50">
        <v>0</v>
      </c>
    </row>
    <row r="168" spans="1:7" s="6" customFormat="1">
      <c r="A168" s="19" t="s">
        <v>230</v>
      </c>
      <c r="B168" s="20" t="s">
        <v>637</v>
      </c>
      <c r="C168" s="49"/>
      <c r="D168" s="20" t="s">
        <v>121</v>
      </c>
      <c r="E168" s="20" t="s">
        <v>58</v>
      </c>
      <c r="F168" s="49">
        <f t="shared" ref="F168:F173" si="40">F169</f>
        <v>350</v>
      </c>
      <c r="G168" s="49">
        <f t="shared" ref="G168:G173" si="41">G169</f>
        <v>350</v>
      </c>
    </row>
    <row r="169" spans="1:7" s="6" customFormat="1">
      <c r="A169" s="26" t="s">
        <v>89</v>
      </c>
      <c r="B169" s="27" t="s">
        <v>638</v>
      </c>
      <c r="C169" s="50">
        <v>200</v>
      </c>
      <c r="D169" s="27" t="s">
        <v>121</v>
      </c>
      <c r="E169" s="27" t="s">
        <v>58</v>
      </c>
      <c r="F169" s="50">
        <v>350</v>
      </c>
      <c r="G169" s="50">
        <v>350</v>
      </c>
    </row>
    <row r="170" spans="1:7" s="6" customFormat="1" ht="31.5">
      <c r="A170" s="19" t="s">
        <v>639</v>
      </c>
      <c r="B170" s="38" t="s">
        <v>640</v>
      </c>
      <c r="C170" s="49"/>
      <c r="D170" s="38" t="s">
        <v>17</v>
      </c>
      <c r="E170" s="38" t="s">
        <v>49</v>
      </c>
      <c r="F170" s="49">
        <f t="shared" si="40"/>
        <v>0</v>
      </c>
      <c r="G170" s="49">
        <f t="shared" si="41"/>
        <v>0</v>
      </c>
    </row>
    <row r="171" spans="1:7" s="6" customFormat="1">
      <c r="A171" s="26" t="s">
        <v>89</v>
      </c>
      <c r="B171" s="27" t="s">
        <v>640</v>
      </c>
      <c r="C171" s="50">
        <v>200</v>
      </c>
      <c r="D171" s="27" t="s">
        <v>17</v>
      </c>
      <c r="E171" s="27" t="s">
        <v>49</v>
      </c>
      <c r="F171" s="50">
        <v>0</v>
      </c>
      <c r="G171" s="50">
        <v>0</v>
      </c>
    </row>
    <row r="172" spans="1:7">
      <c r="A172" s="54" t="s">
        <v>641</v>
      </c>
      <c r="B172" s="54"/>
      <c r="C172" s="54"/>
      <c r="D172" s="54"/>
      <c r="E172" s="54"/>
      <c r="F172" s="54">
        <f t="shared" si="40"/>
        <v>8321.2000000000007</v>
      </c>
      <c r="G172" s="54">
        <f t="shared" si="41"/>
        <v>1690</v>
      </c>
    </row>
    <row r="173" spans="1:7" ht="22.5">
      <c r="A173" s="23" t="s">
        <v>635</v>
      </c>
      <c r="B173" s="24" t="s">
        <v>642</v>
      </c>
      <c r="C173" s="55"/>
      <c r="D173" s="64" t="s">
        <v>121</v>
      </c>
      <c r="E173" s="64" t="s">
        <v>58</v>
      </c>
      <c r="F173" s="55">
        <f t="shared" si="40"/>
        <v>8321.2000000000007</v>
      </c>
      <c r="G173" s="55">
        <f t="shared" si="41"/>
        <v>1690</v>
      </c>
    </row>
    <row r="174" spans="1:7">
      <c r="A174" s="23" t="s">
        <v>46</v>
      </c>
      <c r="B174" s="24" t="s">
        <v>642</v>
      </c>
      <c r="C174" s="55">
        <v>200</v>
      </c>
      <c r="D174" s="64" t="s">
        <v>121</v>
      </c>
      <c r="E174" s="64" t="s">
        <v>58</v>
      </c>
      <c r="F174" s="55">
        <f>967.1+7354.1</f>
        <v>8321.2000000000007</v>
      </c>
      <c r="G174" s="55">
        <v>1690</v>
      </c>
    </row>
  </sheetData>
  <mergeCells count="2">
    <mergeCell ref="A6:G6"/>
    <mergeCell ref="A7:G7"/>
  </mergeCells>
  <pageMargins left="0.74803149606299213" right="0.74803149606299213" top="0.98425196850393704" bottom="0.98425196850393704" header="0.51181102362204722" footer="0.51181102362204722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9</vt:lpstr>
      <vt:lpstr>приложение 11</vt:lpstr>
      <vt:lpstr>приложение 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2025-11-13T09:11:40Z</cp:lastPrinted>
  <dcterms:created xsi:type="dcterms:W3CDTF">2025-11-10T09:24:00Z</dcterms:created>
  <dcterms:modified xsi:type="dcterms:W3CDTF">2025-11-13T10:15:08Z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70417E7CB2EC49C9B8072421E1C2B648_12</vt:lpwstr>
  </property>
  <property fmtid="{D5CDD505-2E9C-101B-9397-08002B2CF9AE}" pid="3" name="KSOProductBuildVer">
    <vt:lpwstr>1049-12.2.0.23131</vt:lpwstr>
  </property>
</Properties>
</file>